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LICITACOES\LICITACOES 2022\40 TOMADA PREÇOS REVITALIZACAO AREA LAZER CH DURVAL ALVES DA SILVA\"/>
    </mc:Choice>
  </mc:AlternateContent>
  <bookViews>
    <workbookView xWindow="0" yWindow="0" windowWidth="24000" windowHeight="9735"/>
  </bookViews>
  <sheets>
    <sheet name="PRAÇA" sheetId="6" r:id="rId1"/>
  </sheets>
  <definedNames>
    <definedName name="_xlnm.Print_Area" localSheetId="0">PRAÇA!$A$1:$W$60</definedName>
  </definedNames>
  <calcPr calcId="152511"/>
</workbook>
</file>

<file path=xl/calcChain.xml><?xml version="1.0" encoding="utf-8"?>
<calcChain xmlns="http://schemas.openxmlformats.org/spreadsheetml/2006/main">
  <c r="T51" i="6" l="1"/>
  <c r="T48" i="6"/>
  <c r="T47" i="6"/>
  <c r="T46" i="6"/>
  <c r="K43" i="6"/>
  <c r="K44" i="6" s="1"/>
  <c r="N43" i="6"/>
  <c r="N44" i="6" s="1"/>
  <c r="Q43" i="6"/>
  <c r="Q44" i="6" s="1"/>
  <c r="H43" i="6"/>
  <c r="H44" i="6" s="1"/>
  <c r="H15" i="6" l="1"/>
  <c r="S14" i="6" l="1"/>
  <c r="Q45" i="6" l="1"/>
  <c r="N45" i="6" l="1"/>
  <c r="K45" i="6"/>
  <c r="H45" i="6" l="1"/>
  <c r="R14" i="6"/>
  <c r="Q14" i="6"/>
  <c r="P14" i="6"/>
  <c r="O14" i="6"/>
  <c r="N14" i="6"/>
  <c r="M14" i="6"/>
  <c r="L14" i="6"/>
  <c r="K14" i="6"/>
  <c r="J14" i="6"/>
  <c r="I14" i="6"/>
  <c r="H14" i="6" l="1"/>
</calcChain>
</file>

<file path=xl/comments1.xml><?xml version="1.0" encoding="utf-8"?>
<comments xmlns="http://schemas.openxmlformats.org/spreadsheetml/2006/main">
  <authors>
    <author>Denise Ribeiro Keunecke</author>
  </authors>
  <commentList>
    <comment ref="B21" authorId="0" shapeId="0">
      <text>
        <r>
          <rPr>
            <sz val="9"/>
            <color indexed="81"/>
            <rFont val="Tahoma"/>
            <family val="2"/>
          </rPr>
          <t xml:space="preserve">Relacionar todos os serviços que serão executados no convênio
</t>
        </r>
      </text>
    </comment>
    <comment ref="Q47" authorId="0" shapeId="0">
      <text>
        <r>
          <rPr>
            <sz val="9"/>
            <color indexed="81"/>
            <rFont val="Tahoma"/>
            <family val="2"/>
          </rPr>
          <t>Informar o BDI adotado pela PM - (admitido pela SH até 25%)</t>
        </r>
      </text>
    </comment>
  </commentList>
</comments>
</file>

<file path=xl/sharedStrings.xml><?xml version="1.0" encoding="utf-8"?>
<sst xmlns="http://schemas.openxmlformats.org/spreadsheetml/2006/main" count="57" uniqueCount="56">
  <si>
    <t>N.º</t>
  </si>
  <si>
    <t>SERVIÇOS</t>
  </si>
  <si>
    <t>DESENVOLVIMENTO FÍSICO E APLICAÇÃO DE RECURSOS FINANCEIROS</t>
  </si>
  <si>
    <t>PROGRAMA ESPECIAL DE MELHORIAS - PEM</t>
  </si>
  <si>
    <t>ITEM</t>
  </si>
  <si>
    <t>ETAPAS / FASES</t>
  </si>
  <si>
    <t>PRESTAÇÃO DE CONTAS FINAL</t>
  </si>
  <si>
    <t>ENCERRAMENTO</t>
  </si>
  <si>
    <t>Liberação recursos SH - Parcela única</t>
  </si>
  <si>
    <t>Prestação de Contas PM (90 dias após a conclusão)</t>
  </si>
  <si>
    <t>Termo de Encerramento do Convênio (30 dias após a Prestação de Contas Final)</t>
  </si>
  <si>
    <t>Valor Total da obra sem BDI</t>
  </si>
  <si>
    <t>ANEXO II</t>
  </si>
  <si>
    <t>1ª  ETAPA DE OBRA</t>
  </si>
  <si>
    <t>2ª  ETAPA DE OBRA</t>
  </si>
  <si>
    <t>3ª  ETAPA DE OBRA</t>
  </si>
  <si>
    <t>4ª  ETAPA DE OBRA</t>
  </si>
  <si>
    <t xml:space="preserve">Execução da Obra - Distribuição (%) mês </t>
  </si>
  <si>
    <t>Procedimento Licitatório</t>
  </si>
  <si>
    <t>PRAZO DE EXECUÇÃO DO CONVÊNIO</t>
  </si>
  <si>
    <t>Regime de execução: empreitada global</t>
  </si>
  <si>
    <t>RECURSO ESTADUAL/SH:</t>
  </si>
  <si>
    <t>CONTRAPARTIDA PM:</t>
  </si>
  <si>
    <t>VALOR TOTAL com BDI</t>
  </si>
  <si>
    <t>De acordo.</t>
  </si>
  <si>
    <t>TOTAL POR ETAPA sem BDI</t>
  </si>
  <si>
    <t>TOTAL POR ETAPA com BDI</t>
  </si>
  <si>
    <t>TOTAL 365 DIAS DE EXECUÇÃO DE OBRA</t>
  </si>
  <si>
    <t>Prazo total do convênio: 21 (vinte e um) meses</t>
  </si>
  <si>
    <t>março a abril 2022</t>
  </si>
  <si>
    <t>dezembro de 2021 a fevereiro de 2022</t>
  </si>
  <si>
    <t>SERVIÇOS INICIAIS</t>
  </si>
  <si>
    <t>INSTALAÇÃO ELÉTRICA</t>
  </si>
  <si>
    <r>
      <t xml:space="preserve">CRONOGRAMA FÍSICO - FINANCEIRO </t>
    </r>
    <r>
      <rPr>
        <b/>
        <sz val="16"/>
        <color rgb="FFFF0000"/>
        <rFont val="Calibri"/>
        <family val="2"/>
        <scheme val="minor"/>
      </rPr>
      <t>(Cláusula Suspensiva)</t>
    </r>
  </si>
  <si>
    <t>Instrução Processual e Assinatura do Termo de Aditamento (Cláusula Suspensiva)</t>
  </si>
  <si>
    <t>PROCESSO: SPdoc1219422/2021</t>
  </si>
  <si>
    <t>PREFEITURA: ITIRAPUÃ</t>
  </si>
  <si>
    <t>OBRA: Equipamento Social - Reforma e revitalização de área para pratica de esportes e lazer</t>
  </si>
  <si>
    <t>LOCAL: Conjunto Habitacional Durval Alves da Silva</t>
  </si>
  <si>
    <t>Boletim CDHU: 184</t>
  </si>
  <si>
    <t>BDI: 12%</t>
  </si>
  <si>
    <t>Data de previsão para inicício da obra: maio/2022</t>
  </si>
  <si>
    <t>Data de previsão de término da obra: maio/2023</t>
  </si>
  <si>
    <t>ALAMBRADO E PORTÕES</t>
  </si>
  <si>
    <t>QUADRA COBERTA</t>
  </si>
  <si>
    <t>BDI 12%</t>
  </si>
  <si>
    <t>APARELHOS DA PRAÇA</t>
  </si>
  <si>
    <t>QUADRA DE AREIA</t>
  </si>
  <si>
    <t>QUADRA DE MALHA</t>
  </si>
  <si>
    <t>PAISAGISMO</t>
  </si>
  <si>
    <t>VESTIÁRIO</t>
  </si>
  <si>
    <t>SERVIÇOS FINAIS</t>
  </si>
  <si>
    <t>Prefeito Municipal de Itirapuã</t>
  </si>
  <si>
    <t>Eng. Fabiano Amorim</t>
  </si>
  <si>
    <t>Gerson Luiz Alves</t>
  </si>
  <si>
    <t>Município de Itirapuã, 05 de abril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</si>
</sst>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26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gray125">
        <bgColor rgb="FFFEF2E8"/>
      </patternFill>
    </fill>
  </fills>
  <borders count="8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14996795556505021"/>
      </bottom>
      <diagonal/>
    </border>
    <border>
      <left/>
      <right/>
      <top style="medium">
        <color indexed="64"/>
      </top>
      <bottom style="thin">
        <color theme="0" tint="-0.14996795556505021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medium">
        <color indexed="64"/>
      </left>
      <right/>
      <top style="thin">
        <color theme="0" tint="-0.14996795556505021"/>
      </top>
      <bottom style="medium">
        <color indexed="64"/>
      </bottom>
      <diagonal/>
    </border>
    <border>
      <left/>
      <right/>
      <top style="thin">
        <color theme="0" tint="-0.14996795556505021"/>
      </top>
      <bottom style="medium">
        <color indexed="64"/>
      </bottom>
      <diagonal/>
    </border>
    <border>
      <left/>
      <right style="medium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679555650502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theme="0" tint="-0.1499679555650502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medium">
        <color auto="1"/>
      </bottom>
      <diagonal/>
    </border>
    <border>
      <left style="thin">
        <color theme="0" tint="-0.14996795556505021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14996795556505021"/>
      </right>
      <top style="medium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14996795556505021"/>
      </right>
      <top/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medium">
        <color indexed="64"/>
      </bottom>
      <diagonal/>
    </border>
    <border>
      <left style="thin">
        <color theme="0" tint="-0.14996795556505021"/>
      </left>
      <right style="thin">
        <color indexed="64"/>
      </right>
      <top/>
      <bottom style="medium">
        <color indexed="64"/>
      </bottom>
      <diagonal/>
    </border>
    <border>
      <left style="thin">
        <color theme="0" tint="-0.14996795556505021"/>
      </left>
      <right style="thin">
        <color indexed="64"/>
      </right>
      <top style="medium">
        <color indexed="64"/>
      </top>
      <bottom style="medium">
        <color auto="1"/>
      </bottom>
      <diagonal/>
    </border>
    <border>
      <left style="thin">
        <color theme="0" tint="-0.14996795556505021"/>
      </left>
      <right/>
      <top style="medium">
        <color indexed="64"/>
      </top>
      <bottom/>
      <diagonal/>
    </border>
    <border>
      <left style="thin">
        <color theme="0" tint="-0.14996795556505021"/>
      </left>
      <right/>
      <top/>
      <bottom style="medium">
        <color indexed="64"/>
      </bottom>
      <diagonal/>
    </border>
    <border>
      <left style="thin">
        <color theme="0" tint="-0.14996795556505021"/>
      </left>
      <right/>
      <top style="medium">
        <color indexed="64"/>
      </top>
      <bottom style="medium">
        <color auto="1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6795556505021"/>
      </left>
      <right style="medium">
        <color indexed="64"/>
      </right>
      <top style="medium">
        <color indexed="64"/>
      </top>
      <bottom/>
      <diagonal/>
    </border>
    <border>
      <left style="thin">
        <color theme="0" tint="-0.1499679555650502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232">
    <xf numFmtId="0" fontId="0" fillId="0" borderId="0" xfId="0"/>
    <xf numFmtId="0" fontId="5" fillId="3" borderId="1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35" xfId="0" applyFont="1" applyFill="1" applyBorder="1" applyAlignment="1">
      <alignment horizontal="center" vertical="center"/>
    </xf>
    <xf numFmtId="0" fontId="13" fillId="2" borderId="30" xfId="0" applyFont="1" applyFill="1" applyBorder="1" applyAlignment="1">
      <alignment horizontal="center" vertical="center"/>
    </xf>
    <xf numFmtId="0" fontId="13" fillId="2" borderId="3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0" borderId="38" xfId="0" applyFont="1" applyBorder="1" applyAlignment="1">
      <alignment vertical="center"/>
    </xf>
    <xf numFmtId="0" fontId="11" fillId="0" borderId="36" xfId="0" applyFont="1" applyBorder="1" applyAlignment="1">
      <alignment vertical="center"/>
    </xf>
    <xf numFmtId="0" fontId="11" fillId="0" borderId="32" xfId="0" applyFont="1" applyBorder="1" applyAlignment="1">
      <alignment vertical="center"/>
    </xf>
    <xf numFmtId="0" fontId="11" fillId="0" borderId="26" xfId="0" applyFont="1" applyBorder="1" applyAlignment="1">
      <alignment vertical="center"/>
    </xf>
    <xf numFmtId="0" fontId="11" fillId="0" borderId="31" xfId="0" applyFont="1" applyBorder="1" applyAlignment="1">
      <alignment horizontal="center" vertical="center"/>
    </xf>
    <xf numFmtId="0" fontId="11" fillId="0" borderId="27" xfId="0" applyFont="1" applyBorder="1" applyAlignment="1">
      <alignment vertical="center" wrapText="1"/>
    </xf>
    <xf numFmtId="0" fontId="11" fillId="0" borderId="36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44" fontId="0" fillId="0" borderId="0" xfId="1" applyFont="1"/>
    <xf numFmtId="0" fontId="11" fillId="3" borderId="35" xfId="0" applyFont="1" applyFill="1" applyBorder="1" applyAlignment="1">
      <alignment horizontal="center" vertical="center"/>
    </xf>
    <xf numFmtId="0" fontId="11" fillId="0" borderId="65" xfId="0" applyFont="1" applyBorder="1" applyAlignment="1">
      <alignment vertical="center"/>
    </xf>
    <xf numFmtId="0" fontId="11" fillId="0" borderId="67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11" fillId="3" borderId="66" xfId="0" applyFont="1" applyFill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67" xfId="0" applyFont="1" applyBorder="1" applyAlignment="1">
      <alignment vertical="center"/>
    </xf>
    <xf numFmtId="0" fontId="11" fillId="3" borderId="8" xfId="0" applyFont="1" applyFill="1" applyBorder="1" applyAlignment="1">
      <alignment horizontal="center" vertical="center"/>
    </xf>
    <xf numFmtId="44" fontId="11" fillId="0" borderId="36" xfId="0" applyNumberFormat="1" applyFont="1" applyBorder="1" applyAlignment="1">
      <alignment horizontal="center" vertical="center"/>
    </xf>
    <xf numFmtId="44" fontId="0" fillId="0" borderId="0" xfId="0" applyNumberFormat="1"/>
    <xf numFmtId="0" fontId="11" fillId="0" borderId="31" xfId="0" applyFont="1" applyBorder="1" applyAlignment="1">
      <alignment horizontal="center" vertical="center"/>
    </xf>
    <xf numFmtId="10" fontId="14" fillId="8" borderId="42" xfId="0" applyNumberFormat="1" applyFont="1" applyFill="1" applyBorder="1" applyAlignment="1">
      <alignment horizontal="center" vertical="center"/>
    </xf>
    <xf numFmtId="10" fontId="14" fillId="8" borderId="64" xfId="0" applyNumberFormat="1" applyFont="1" applyFill="1" applyBorder="1" applyAlignment="1">
      <alignment horizontal="center" vertical="center"/>
    </xf>
    <xf numFmtId="10" fontId="14" fillId="8" borderId="48" xfId="0" applyNumberFormat="1" applyFont="1" applyFill="1" applyBorder="1" applyAlignment="1">
      <alignment horizontal="center" vertical="center"/>
    </xf>
    <xf numFmtId="10" fontId="14" fillId="8" borderId="43" xfId="0" applyNumberFormat="1" applyFont="1" applyFill="1" applyBorder="1" applyAlignment="1">
      <alignment horizontal="center" vertical="center"/>
    </xf>
    <xf numFmtId="44" fontId="3" fillId="8" borderId="45" xfId="1" applyFont="1" applyFill="1" applyBorder="1" applyAlignment="1">
      <alignment horizontal="center" vertical="center" wrapText="1"/>
    </xf>
    <xf numFmtId="44" fontId="3" fillId="8" borderId="63" xfId="1" applyFont="1" applyFill="1" applyBorder="1" applyAlignment="1">
      <alignment horizontal="center" vertical="center" wrapText="1"/>
    </xf>
    <xf numFmtId="44" fontId="3" fillId="8" borderId="46" xfId="1" applyFont="1" applyFill="1" applyBorder="1" applyAlignment="1">
      <alignment horizontal="center" vertical="center" wrapText="1"/>
    </xf>
    <xf numFmtId="10" fontId="14" fillId="8" borderId="20" xfId="0" applyNumberFormat="1" applyFont="1" applyFill="1" applyBorder="1" applyAlignment="1">
      <alignment horizontal="center" vertical="center"/>
    </xf>
    <xf numFmtId="0" fontId="11" fillId="0" borderId="53" xfId="0" applyFont="1" applyBorder="1" applyAlignment="1">
      <alignment horizontal="center" vertical="center"/>
    </xf>
    <xf numFmtId="0" fontId="11" fillId="0" borderId="55" xfId="0" applyFont="1" applyBorder="1" applyAlignment="1">
      <alignment vertical="center" wrapText="1"/>
    </xf>
    <xf numFmtId="0" fontId="11" fillId="0" borderId="37" xfId="0" applyFont="1" applyBorder="1" applyAlignment="1">
      <alignment vertical="center" wrapText="1"/>
    </xf>
    <xf numFmtId="0" fontId="11" fillId="3" borderId="28" xfId="0" applyFont="1" applyFill="1" applyBorder="1" applyAlignment="1">
      <alignment horizontal="center" vertical="center"/>
    </xf>
    <xf numFmtId="0" fontId="24" fillId="2" borderId="11" xfId="0" applyFont="1" applyFill="1" applyBorder="1" applyAlignment="1">
      <alignment horizontal="center" vertical="center" wrapText="1"/>
    </xf>
    <xf numFmtId="0" fontId="11" fillId="0" borderId="68" xfId="0" applyFont="1" applyBorder="1" applyAlignment="1">
      <alignment horizontal="center" vertical="center"/>
    </xf>
    <xf numFmtId="0" fontId="11" fillId="0" borderId="69" xfId="0" applyFont="1" applyBorder="1" applyAlignment="1">
      <alignment vertical="center"/>
    </xf>
    <xf numFmtId="8" fontId="11" fillId="0" borderId="69" xfId="0" applyNumberFormat="1" applyFont="1" applyBorder="1" applyAlignment="1">
      <alignment horizontal="center" vertical="center"/>
    </xf>
    <xf numFmtId="0" fontId="11" fillId="0" borderId="76" xfId="0" applyFont="1" applyBorder="1" applyAlignment="1">
      <alignment horizontal="center" vertical="center"/>
    </xf>
    <xf numFmtId="0" fontId="11" fillId="0" borderId="69" xfId="0" applyFont="1" applyBorder="1" applyAlignment="1">
      <alignment horizontal="center" vertical="center"/>
    </xf>
    <xf numFmtId="0" fontId="11" fillId="0" borderId="79" xfId="0" applyFont="1" applyBorder="1" applyAlignment="1">
      <alignment horizontal="center" vertical="center"/>
    </xf>
    <xf numFmtId="0" fontId="11" fillId="0" borderId="77" xfId="0" applyFont="1" applyBorder="1" applyAlignment="1">
      <alignment vertical="center"/>
    </xf>
    <xf numFmtId="10" fontId="14" fillId="8" borderId="41" xfId="0" applyNumberFormat="1" applyFont="1" applyFill="1" applyBorder="1" applyAlignment="1">
      <alignment horizontal="center" vertical="center"/>
    </xf>
    <xf numFmtId="44" fontId="3" fillId="8" borderId="44" xfId="1" applyFont="1" applyFill="1" applyBorder="1" applyAlignment="1">
      <alignment horizontal="center" vertical="center" wrapText="1"/>
    </xf>
    <xf numFmtId="0" fontId="11" fillId="0" borderId="68" xfId="0" applyFont="1" applyBorder="1" applyAlignment="1">
      <alignment vertical="center"/>
    </xf>
    <xf numFmtId="0" fontId="11" fillId="0" borderId="76" xfId="0" applyFont="1" applyBorder="1" applyAlignment="1">
      <alignment vertical="center"/>
    </xf>
    <xf numFmtId="0" fontId="11" fillId="0" borderId="80" xfId="0" applyFont="1" applyBorder="1" applyAlignment="1">
      <alignment vertical="center"/>
    </xf>
    <xf numFmtId="0" fontId="11" fillId="0" borderId="80" xfId="0" applyFont="1" applyBorder="1" applyAlignment="1">
      <alignment horizontal="center" vertical="center"/>
    </xf>
    <xf numFmtId="10" fontId="14" fillId="8" borderId="68" xfId="0" applyNumberFormat="1" applyFont="1" applyFill="1" applyBorder="1" applyAlignment="1">
      <alignment horizontal="center" vertical="center"/>
    </xf>
    <xf numFmtId="10" fontId="14" fillId="8" borderId="69" xfId="0" applyNumberFormat="1" applyFont="1" applyFill="1" applyBorder="1" applyAlignment="1">
      <alignment horizontal="center" vertical="center"/>
    </xf>
    <xf numFmtId="10" fontId="14" fillId="8" borderId="80" xfId="0" applyNumberFormat="1" applyFont="1" applyFill="1" applyBorder="1" applyAlignment="1">
      <alignment horizontal="center" vertical="center"/>
    </xf>
    <xf numFmtId="0" fontId="11" fillId="0" borderId="72" xfId="0" applyFont="1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11" fillId="0" borderId="81" xfId="0" applyFont="1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11" fillId="0" borderId="71" xfId="0" applyFont="1" applyBorder="1" applyAlignment="1">
      <alignment horizontal="center" vertical="center"/>
    </xf>
    <xf numFmtId="0" fontId="0" fillId="0" borderId="73" xfId="0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10" fontId="11" fillId="0" borderId="38" xfId="0" applyNumberFormat="1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7" fillId="2" borderId="9" xfId="0" applyFont="1" applyFill="1" applyBorder="1" applyAlignment="1">
      <alignment horizontal="right" vertical="center" wrapText="1"/>
    </xf>
    <xf numFmtId="0" fontId="17" fillId="2" borderId="10" xfId="0" applyFont="1" applyFill="1" applyBorder="1" applyAlignment="1">
      <alignment horizontal="right" vertical="center" wrapText="1"/>
    </xf>
    <xf numFmtId="0" fontId="17" fillId="2" borderId="11" xfId="0" applyFont="1" applyFill="1" applyBorder="1" applyAlignment="1">
      <alignment horizontal="righ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44" fontId="11" fillId="0" borderId="42" xfId="0" applyNumberFormat="1" applyFont="1" applyBorder="1" applyAlignment="1">
      <alignment horizontal="center" vertical="center" wrapText="1"/>
    </xf>
    <xf numFmtId="44" fontId="11" fillId="0" borderId="43" xfId="0" applyNumberFormat="1" applyFont="1" applyBorder="1" applyAlignment="1">
      <alignment horizontal="center" vertical="center" wrapText="1"/>
    </xf>
    <xf numFmtId="44" fontId="20" fillId="6" borderId="53" xfId="0" applyNumberFormat="1" applyFont="1" applyFill="1" applyBorder="1" applyAlignment="1">
      <alignment horizontal="center" vertical="center" wrapText="1"/>
    </xf>
    <xf numFmtId="44" fontId="20" fillId="6" borderId="54" xfId="0" applyNumberFormat="1" applyFont="1" applyFill="1" applyBorder="1" applyAlignment="1">
      <alignment horizontal="center" vertical="center" wrapText="1"/>
    </xf>
    <xf numFmtId="44" fontId="3" fillId="3" borderId="30" xfId="0" applyNumberFormat="1" applyFont="1" applyFill="1" applyBorder="1" applyAlignment="1">
      <alignment horizontal="center" vertical="center" wrapText="1"/>
    </xf>
    <xf numFmtId="44" fontId="3" fillId="3" borderId="35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10" fillId="0" borderId="60" xfId="0" applyFont="1" applyBorder="1" applyAlignment="1">
      <alignment horizontal="left" vertical="center" wrapText="1"/>
    </xf>
    <xf numFmtId="0" fontId="10" fillId="0" borderId="56" xfId="0" applyFont="1" applyBorder="1" applyAlignment="1">
      <alignment horizontal="left" vertical="center" wrapText="1"/>
    </xf>
    <xf numFmtId="0" fontId="10" fillId="0" borderId="56" xfId="0" applyFont="1" applyBorder="1" applyAlignment="1">
      <alignment vertical="center" wrapText="1"/>
    </xf>
    <xf numFmtId="0" fontId="10" fillId="0" borderId="61" xfId="0" applyFont="1" applyBorder="1" applyAlignment="1">
      <alignment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0" borderId="15" xfId="0" applyFont="1" applyBorder="1" applyAlignment="1">
      <alignment vertical="center" wrapText="1"/>
    </xf>
    <xf numFmtId="0" fontId="10" fillId="0" borderId="62" xfId="0" applyFont="1" applyBorder="1" applyAlignment="1">
      <alignment vertical="center" wrapText="1"/>
    </xf>
    <xf numFmtId="0" fontId="10" fillId="0" borderId="17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vertical="center" wrapText="1"/>
    </xf>
    <xf numFmtId="0" fontId="10" fillId="0" borderId="40" xfId="0" applyFont="1" applyBorder="1" applyAlignment="1">
      <alignment vertical="center" wrapText="1"/>
    </xf>
    <xf numFmtId="0" fontId="10" fillId="0" borderId="57" xfId="0" applyFont="1" applyFill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11" fillId="0" borderId="39" xfId="0" applyFont="1" applyBorder="1" applyAlignment="1">
      <alignment vertical="center" wrapText="1"/>
    </xf>
    <xf numFmtId="0" fontId="10" fillId="0" borderId="58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11" fillId="0" borderId="15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11" fillId="0" borderId="18" xfId="0" applyFont="1" applyBorder="1" applyAlignment="1">
      <alignment vertical="center" wrapText="1"/>
    </xf>
    <xf numFmtId="0" fontId="11" fillId="0" borderId="19" xfId="0" applyFont="1" applyBorder="1" applyAlignment="1">
      <alignment vertical="center" wrapText="1"/>
    </xf>
    <xf numFmtId="0" fontId="10" fillId="0" borderId="33" xfId="0" applyFont="1" applyBorder="1" applyAlignment="1">
      <alignment vertical="center" wrapText="1"/>
    </xf>
    <xf numFmtId="0" fontId="10" fillId="0" borderId="34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44" fontId="3" fillId="0" borderId="28" xfId="0" applyNumberFormat="1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1" fillId="0" borderId="77" xfId="0" applyFont="1" applyBorder="1" applyAlignment="1">
      <alignment horizontal="center" vertical="center"/>
    </xf>
    <xf numFmtId="0" fontId="11" fillId="0" borderId="78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44" fontId="15" fillId="3" borderId="3" xfId="0" applyNumberFormat="1" applyFont="1" applyFill="1" applyBorder="1" applyAlignment="1">
      <alignment vertical="center" wrapText="1"/>
    </xf>
    <xf numFmtId="0" fontId="3" fillId="0" borderId="3" xfId="0" applyFont="1" applyBorder="1" applyAlignment="1">
      <alignment wrapText="1"/>
    </xf>
    <xf numFmtId="0" fontId="3" fillId="0" borderId="13" xfId="0" applyFont="1" applyBorder="1" applyAlignment="1">
      <alignment wrapText="1"/>
    </xf>
    <xf numFmtId="44" fontId="17" fillId="2" borderId="0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wrapText="1"/>
    </xf>
    <xf numFmtId="0" fontId="16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44" fontId="15" fillId="3" borderId="24" xfId="0" applyNumberFormat="1" applyFont="1" applyFill="1" applyBorder="1" applyAlignment="1">
      <alignment vertical="center" wrapText="1"/>
    </xf>
    <xf numFmtId="0" fontId="3" fillId="0" borderId="24" xfId="0" applyFont="1" applyBorder="1" applyAlignment="1">
      <alignment wrapText="1"/>
    </xf>
    <xf numFmtId="0" fontId="3" fillId="0" borderId="25" xfId="0" applyFont="1" applyBorder="1" applyAlignment="1">
      <alignment wrapText="1"/>
    </xf>
    <xf numFmtId="0" fontId="11" fillId="0" borderId="77" xfId="0" applyFont="1" applyFill="1" applyBorder="1" applyAlignment="1">
      <alignment horizontal="center" vertical="center" wrapText="1"/>
    </xf>
    <xf numFmtId="0" fontId="11" fillId="0" borderId="78" xfId="0" applyFont="1" applyFill="1" applyBorder="1" applyAlignment="1">
      <alignment horizontal="center" vertical="center" wrapText="1"/>
    </xf>
    <xf numFmtId="0" fontId="11" fillId="0" borderId="73" xfId="0" applyFont="1" applyBorder="1" applyAlignment="1">
      <alignment horizontal="center" vertical="center"/>
    </xf>
    <xf numFmtId="44" fontId="3" fillId="3" borderId="29" xfId="0" applyNumberFormat="1" applyFont="1" applyFill="1" applyBorder="1" applyAlignment="1">
      <alignment horizontal="center" vertical="center" wrapText="1"/>
    </xf>
    <xf numFmtId="44" fontId="3" fillId="3" borderId="38" xfId="0" applyNumberFormat="1" applyFont="1" applyFill="1" applyBorder="1" applyAlignment="1">
      <alignment horizontal="center" vertical="center" wrapText="1"/>
    </xf>
    <xf numFmtId="44" fontId="15" fillId="3" borderId="18" xfId="0" applyNumberFormat="1" applyFont="1" applyFill="1" applyBorder="1" applyAlignment="1">
      <alignment vertical="center" wrapText="1"/>
    </xf>
    <xf numFmtId="0" fontId="3" fillId="0" borderId="18" xfId="0" applyFont="1" applyBorder="1" applyAlignment="1">
      <alignment wrapText="1"/>
    </xf>
    <xf numFmtId="0" fontId="3" fillId="0" borderId="19" xfId="0" applyFont="1" applyBorder="1" applyAlignment="1">
      <alignment wrapText="1"/>
    </xf>
    <xf numFmtId="0" fontId="0" fillId="0" borderId="0" xfId="0" applyAlignment="1">
      <alignment vertical="center" wrapText="1"/>
    </xf>
    <xf numFmtId="44" fontId="15" fillId="3" borderId="10" xfId="0" applyNumberFormat="1" applyFont="1" applyFill="1" applyBorder="1" applyAlignment="1">
      <alignment vertical="center" wrapText="1"/>
    </xf>
    <xf numFmtId="0" fontId="3" fillId="0" borderId="10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10" fillId="0" borderId="29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44" fontId="11" fillId="0" borderId="47" xfId="0" applyNumberFormat="1" applyFont="1" applyBorder="1" applyAlignment="1">
      <alignment vertical="center" wrapText="1"/>
    </xf>
    <xf numFmtId="44" fontId="11" fillId="0" borderId="48" xfId="0" applyNumberFormat="1" applyFont="1" applyBorder="1" applyAlignment="1">
      <alignment vertical="center" wrapText="1"/>
    </xf>
    <xf numFmtId="44" fontId="11" fillId="0" borderId="49" xfId="0" applyNumberFormat="1" applyFont="1" applyBorder="1" applyAlignment="1">
      <alignment vertical="center" wrapText="1"/>
    </xf>
    <xf numFmtId="10" fontId="11" fillId="0" borderId="50" xfId="0" applyNumberFormat="1" applyFont="1" applyBorder="1" applyAlignment="1">
      <alignment vertical="center" wrapText="1"/>
    </xf>
    <xf numFmtId="10" fontId="11" fillId="0" borderId="51" xfId="0" applyNumberFormat="1" applyFont="1" applyBorder="1" applyAlignment="1">
      <alignment vertical="center" wrapText="1"/>
    </xf>
    <xf numFmtId="10" fontId="11" fillId="0" borderId="52" xfId="0" applyNumberFormat="1" applyFont="1" applyBorder="1" applyAlignment="1">
      <alignment vertical="center" wrapText="1"/>
    </xf>
    <xf numFmtId="10" fontId="11" fillId="0" borderId="45" xfId="0" applyNumberFormat="1" applyFont="1" applyBorder="1" applyAlignment="1">
      <alignment horizontal="center" vertical="center" wrapText="1"/>
    </xf>
    <xf numFmtId="44" fontId="3" fillId="0" borderId="9" xfId="0" applyNumberFormat="1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17" fillId="2" borderId="7" xfId="0" applyFont="1" applyFill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19" fillId="3" borderId="21" xfId="0" applyFont="1" applyFill="1" applyBorder="1" applyAlignment="1">
      <alignment horizontal="right" vertical="center" wrapText="1"/>
    </xf>
    <xf numFmtId="0" fontId="21" fillId="0" borderId="0" xfId="0" applyFont="1" applyBorder="1" applyAlignment="1">
      <alignment horizontal="right" wrapText="1"/>
    </xf>
    <xf numFmtId="0" fontId="17" fillId="2" borderId="8" xfId="0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17" fillId="2" borderId="1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right" vertical="center" wrapText="1"/>
    </xf>
    <xf numFmtId="0" fontId="17" fillId="2" borderId="12" xfId="0" applyFont="1" applyFill="1" applyBorder="1" applyAlignment="1">
      <alignment horizontal="right" vertical="center" wrapText="1"/>
    </xf>
    <xf numFmtId="0" fontId="19" fillId="5" borderId="0" xfId="0" applyFont="1" applyFill="1" applyBorder="1" applyAlignment="1">
      <alignment horizontal="right" vertical="center" wrapText="1"/>
    </xf>
    <xf numFmtId="0" fontId="19" fillId="5" borderId="12" xfId="0" applyFont="1" applyFill="1" applyBorder="1" applyAlignment="1">
      <alignment horizontal="right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center" vertical="center" wrapText="1"/>
    </xf>
    <xf numFmtId="0" fontId="23" fillId="3" borderId="10" xfId="0" applyFont="1" applyFill="1" applyBorder="1" applyAlignment="1">
      <alignment horizontal="center" vertical="center" wrapText="1"/>
    </xf>
    <xf numFmtId="0" fontId="23" fillId="3" borderId="11" xfId="0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2" fillId="2" borderId="32" xfId="0" applyFont="1" applyFill="1" applyBorder="1" applyAlignment="1">
      <alignment horizontal="center" vertical="center" wrapText="1"/>
    </xf>
    <xf numFmtId="0" fontId="11" fillId="0" borderId="55" xfId="0" applyFont="1" applyBorder="1" applyAlignment="1">
      <alignment wrapText="1"/>
    </xf>
    <xf numFmtId="0" fontId="24" fillId="2" borderId="29" xfId="0" applyFont="1" applyFill="1" applyBorder="1" applyAlignment="1">
      <alignment horizontal="center" vertical="center" wrapText="1"/>
    </xf>
    <xf numFmtId="0" fontId="25" fillId="0" borderId="53" xfId="0" applyFont="1" applyBorder="1" applyAlignment="1">
      <alignment wrapText="1"/>
    </xf>
    <xf numFmtId="0" fontId="10" fillId="0" borderId="57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10" fillId="0" borderId="39" xfId="0" applyFont="1" applyBorder="1" applyAlignment="1">
      <alignment horizontal="left" vertical="center" wrapText="1"/>
    </xf>
    <xf numFmtId="0" fontId="11" fillId="0" borderId="72" xfId="0" applyFont="1" applyFill="1" applyBorder="1" applyAlignment="1">
      <alignment horizontal="center" vertical="center" wrapText="1"/>
    </xf>
    <xf numFmtId="0" fontId="11" fillId="0" borderId="74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wrapText="1"/>
    </xf>
    <xf numFmtId="0" fontId="12" fillId="2" borderId="10" xfId="0" applyFont="1" applyFill="1" applyBorder="1" applyAlignment="1">
      <alignment horizontal="center" wrapText="1"/>
    </xf>
    <xf numFmtId="0" fontId="12" fillId="2" borderId="11" xfId="0" applyFont="1" applyFill="1" applyBorder="1" applyAlignment="1">
      <alignment horizontal="center" wrapText="1"/>
    </xf>
    <xf numFmtId="44" fontId="11" fillId="4" borderId="65" xfId="0" applyNumberFormat="1" applyFont="1" applyFill="1" applyBorder="1" applyAlignment="1">
      <alignment horizontal="center" vertical="center" wrapText="1"/>
    </xf>
    <xf numFmtId="44" fontId="11" fillId="4" borderId="66" xfId="0" applyNumberFormat="1" applyFont="1" applyFill="1" applyBorder="1" applyAlignment="1">
      <alignment horizontal="center" vertical="center" wrapText="1"/>
    </xf>
    <xf numFmtId="0" fontId="11" fillId="0" borderId="71" xfId="0" applyFont="1" applyFill="1" applyBorder="1" applyAlignment="1">
      <alignment horizontal="center" vertical="center" wrapText="1"/>
    </xf>
    <xf numFmtId="0" fontId="11" fillId="0" borderId="73" xfId="0" applyFont="1" applyFill="1" applyBorder="1" applyAlignment="1">
      <alignment horizontal="center" vertical="center" wrapText="1"/>
    </xf>
    <xf numFmtId="0" fontId="11" fillId="0" borderId="70" xfId="0" applyFont="1" applyFill="1" applyBorder="1" applyAlignment="1">
      <alignment horizontal="center" vertical="center" wrapText="1"/>
    </xf>
    <xf numFmtId="0" fontId="11" fillId="0" borderId="7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14" fontId="14" fillId="8" borderId="4" xfId="0" applyNumberFormat="1" applyFont="1" applyFill="1" applyBorder="1" applyAlignment="1">
      <alignment horizontal="center" vertical="center" wrapText="1"/>
    </xf>
    <xf numFmtId="14" fontId="14" fillId="8" borderId="5" xfId="0" applyNumberFormat="1" applyFont="1" applyFill="1" applyBorder="1" applyAlignment="1">
      <alignment horizontal="center" vertical="center" wrapText="1"/>
    </xf>
    <xf numFmtId="14" fontId="14" fillId="8" borderId="6" xfId="0" applyNumberFormat="1" applyFont="1" applyFill="1" applyBorder="1" applyAlignment="1">
      <alignment horizontal="center" vertical="center" wrapText="1"/>
    </xf>
    <xf numFmtId="44" fontId="11" fillId="0" borderId="41" xfId="0" applyNumberFormat="1" applyFont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24" fillId="2" borderId="30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21" xfId="0" applyFont="1" applyFill="1" applyBorder="1" applyAlignment="1">
      <alignment horizontal="center" vertical="center" wrapText="1"/>
    </xf>
    <xf numFmtId="10" fontId="14" fillId="8" borderId="4" xfId="0" applyNumberFormat="1" applyFont="1" applyFill="1" applyBorder="1" applyAlignment="1">
      <alignment horizontal="center" vertical="center" wrapText="1"/>
    </xf>
    <xf numFmtId="10" fontId="14" fillId="8" borderId="6" xfId="0" applyNumberFormat="1" applyFont="1" applyFill="1" applyBorder="1" applyAlignment="1">
      <alignment horizontal="center" vertical="center" wrapText="1"/>
    </xf>
    <xf numFmtId="10" fontId="11" fillId="0" borderId="44" xfId="0" applyNumberFormat="1" applyFont="1" applyBorder="1" applyAlignment="1">
      <alignment horizontal="center" vertical="center" wrapText="1"/>
    </xf>
    <xf numFmtId="10" fontId="11" fillId="0" borderId="46" xfId="0" applyNumberFormat="1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5" fillId="3" borderId="23" xfId="0" applyFont="1" applyFill="1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0" fontId="15" fillId="3" borderId="17" xfId="0" applyFont="1" applyFill="1" applyBorder="1" applyAlignment="1">
      <alignment horizontal="right" vertical="center" wrapText="1"/>
    </xf>
    <xf numFmtId="0" fontId="0" fillId="0" borderId="18" xfId="0" applyBorder="1" applyAlignment="1">
      <alignment horizontal="right" vertical="center" wrapText="1"/>
    </xf>
    <xf numFmtId="0" fontId="19" fillId="7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0" fillId="0" borderId="83" xfId="0" applyBorder="1" applyAlignment="1">
      <alignment wrapText="1"/>
    </xf>
    <xf numFmtId="44" fontId="3" fillId="0" borderId="0" xfId="0" applyNumberFormat="1" applyFont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0" fillId="0" borderId="12" xfId="0" applyBorder="1" applyAlignment="1">
      <alignment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colors>
    <mruColors>
      <color rgb="FFFEF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733535</xdr:colOff>
      <xdr:row>0</xdr:row>
      <xdr:rowOff>262759</xdr:rowOff>
    </xdr:from>
    <xdr:to>
      <xdr:col>5</xdr:col>
      <xdr:colOff>779254</xdr:colOff>
      <xdr:row>0</xdr:row>
      <xdr:rowOff>308478</xdr:rowOff>
    </xdr:to>
    <xdr:sp macro="" textlink="">
      <xdr:nvSpPr>
        <xdr:cNvPr id="2" name="CaixaDeTexto 1"/>
        <xdr:cNvSpPr txBox="1"/>
      </xdr:nvSpPr>
      <xdr:spPr>
        <a:xfrm>
          <a:off x="6547069" y="952500"/>
          <a:ext cx="45719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-0.249977111117893"/>
    <pageSetUpPr fitToPage="1"/>
  </sheetPr>
  <dimension ref="A1:Y60"/>
  <sheetViews>
    <sheetView tabSelected="1" topLeftCell="A31" zoomScale="60" zoomScaleNormal="60" zoomScalePageLayoutView="50" workbookViewId="0">
      <selection activeCell="A60" sqref="A60:W60"/>
    </sheetView>
  </sheetViews>
  <sheetFormatPr defaultColWidth="1.28515625" defaultRowHeight="15" x14ac:dyDescent="0.25"/>
  <cols>
    <col min="1" max="1" width="7.7109375" customWidth="1"/>
    <col min="2" max="2" width="39.28515625" customWidth="1"/>
    <col min="3" max="3" width="8.5703125" customWidth="1"/>
    <col min="4" max="4" width="9.28515625" customWidth="1"/>
    <col min="5" max="5" width="9.42578125" customWidth="1"/>
    <col min="6" max="7" width="8.7109375" customWidth="1"/>
    <col min="8" max="8" width="20" customWidth="1"/>
    <col min="9" max="9" width="19.28515625" bestFit="1" customWidth="1"/>
    <col min="10" max="10" width="19.85546875" bestFit="1" customWidth="1"/>
    <col min="11" max="11" width="19.28515625" bestFit="1" customWidth="1"/>
    <col min="12" max="12" width="19.7109375" bestFit="1" customWidth="1"/>
    <col min="13" max="13" width="19.85546875" bestFit="1" customWidth="1"/>
    <col min="14" max="15" width="20.85546875" bestFit="1" customWidth="1"/>
    <col min="16" max="17" width="19.85546875" bestFit="1" customWidth="1"/>
    <col min="18" max="19" width="21.42578125" bestFit="1" customWidth="1"/>
    <col min="20" max="22" width="5.7109375" customWidth="1"/>
    <col min="23" max="23" width="17" customWidth="1"/>
    <col min="24" max="24" width="16.7109375" bestFit="1" customWidth="1"/>
    <col min="25" max="25" width="14.28515625" bestFit="1" customWidth="1"/>
  </cols>
  <sheetData>
    <row r="1" spans="1:23" ht="30.2" customHeight="1" x14ac:dyDescent="0.25">
      <c r="A1" s="165" t="s">
        <v>33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" t="s">
        <v>12</v>
      </c>
    </row>
    <row r="2" spans="1:23" ht="15.75" thickBot="1" x14ac:dyDescent="0.3">
      <c r="A2" s="167" t="s">
        <v>3</v>
      </c>
      <c r="B2" s="168"/>
      <c r="C2" s="168"/>
      <c r="D2" s="168"/>
      <c r="E2" s="168"/>
      <c r="F2" s="168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70"/>
    </row>
    <row r="3" spans="1:23" ht="15.75" customHeight="1" x14ac:dyDescent="0.25">
      <c r="A3" s="86" t="s">
        <v>35</v>
      </c>
      <c r="B3" s="87"/>
      <c r="C3" s="88"/>
      <c r="D3" s="88"/>
      <c r="E3" s="88"/>
      <c r="F3" s="88"/>
      <c r="G3" s="88"/>
      <c r="H3" s="88"/>
      <c r="I3" s="88"/>
      <c r="J3" s="88"/>
      <c r="K3" s="88"/>
      <c r="L3" s="89"/>
      <c r="M3" s="98" t="s">
        <v>20</v>
      </c>
      <c r="N3" s="99"/>
      <c r="O3" s="99"/>
      <c r="P3" s="100"/>
      <c r="Q3" s="186" t="s">
        <v>39</v>
      </c>
      <c r="R3" s="187"/>
      <c r="S3" s="187"/>
      <c r="T3" s="187"/>
      <c r="U3" s="188"/>
      <c r="V3" s="108" t="s">
        <v>40</v>
      </c>
      <c r="W3" s="109"/>
    </row>
    <row r="4" spans="1:23" ht="15.75" x14ac:dyDescent="0.25">
      <c r="A4" s="90" t="s">
        <v>36</v>
      </c>
      <c r="B4" s="91"/>
      <c r="C4" s="92"/>
      <c r="D4" s="92"/>
      <c r="E4" s="92"/>
      <c r="F4" s="92"/>
      <c r="G4" s="92"/>
      <c r="H4" s="92"/>
      <c r="I4" s="92"/>
      <c r="J4" s="92"/>
      <c r="K4" s="92"/>
      <c r="L4" s="93"/>
      <c r="M4" s="101" t="s">
        <v>41</v>
      </c>
      <c r="N4" s="92"/>
      <c r="O4" s="92"/>
      <c r="P4" s="92"/>
      <c r="Q4" s="92"/>
      <c r="R4" s="92"/>
      <c r="S4" s="92"/>
      <c r="T4" s="92"/>
      <c r="U4" s="92"/>
      <c r="V4" s="92"/>
      <c r="W4" s="102"/>
    </row>
    <row r="5" spans="1:23" ht="15.75" x14ac:dyDescent="0.25">
      <c r="A5" s="90" t="s">
        <v>37</v>
      </c>
      <c r="B5" s="91"/>
      <c r="C5" s="92"/>
      <c r="D5" s="92"/>
      <c r="E5" s="92"/>
      <c r="F5" s="92"/>
      <c r="G5" s="92"/>
      <c r="H5" s="92"/>
      <c r="I5" s="92"/>
      <c r="J5" s="92"/>
      <c r="K5" s="92"/>
      <c r="L5" s="93"/>
      <c r="M5" s="101" t="s">
        <v>42</v>
      </c>
      <c r="N5" s="103"/>
      <c r="O5" s="103"/>
      <c r="P5" s="103"/>
      <c r="Q5" s="103"/>
      <c r="R5" s="103"/>
      <c r="S5" s="103"/>
      <c r="T5" s="103"/>
      <c r="U5" s="103"/>
      <c r="V5" s="103"/>
      <c r="W5" s="104"/>
    </row>
    <row r="6" spans="1:23" ht="15.75" customHeight="1" thickBot="1" x14ac:dyDescent="0.3">
      <c r="A6" s="94" t="s">
        <v>38</v>
      </c>
      <c r="B6" s="95"/>
      <c r="C6" s="95"/>
      <c r="D6" s="95"/>
      <c r="E6" s="95"/>
      <c r="F6" s="95"/>
      <c r="G6" s="95"/>
      <c r="H6" s="96"/>
      <c r="I6" s="96"/>
      <c r="J6" s="96"/>
      <c r="K6" s="96"/>
      <c r="L6" s="97"/>
      <c r="M6" s="105" t="s">
        <v>28</v>
      </c>
      <c r="N6" s="106"/>
      <c r="O6" s="106"/>
      <c r="P6" s="106"/>
      <c r="Q6" s="106"/>
      <c r="R6" s="106"/>
      <c r="S6" s="106"/>
      <c r="T6" s="106"/>
      <c r="U6" s="106"/>
      <c r="V6" s="106"/>
      <c r="W6" s="107"/>
    </row>
    <row r="7" spans="1:23" ht="10.15" customHeight="1" thickBot="1" x14ac:dyDescent="0.3">
      <c r="A7" s="200"/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</row>
    <row r="8" spans="1:23" ht="16.5" thickBot="1" x14ac:dyDescent="0.3">
      <c r="A8" s="172" t="s">
        <v>19</v>
      </c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4"/>
    </row>
    <row r="9" spans="1:23" ht="30.75" customHeight="1" x14ac:dyDescent="0.25">
      <c r="A9" s="184" t="s">
        <v>4</v>
      </c>
      <c r="B9" s="182" t="s">
        <v>5</v>
      </c>
      <c r="C9" s="191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3"/>
      <c r="T9" s="175" t="s">
        <v>6</v>
      </c>
      <c r="U9" s="176"/>
      <c r="V9" s="177"/>
      <c r="W9" s="42" t="s">
        <v>7</v>
      </c>
    </row>
    <row r="10" spans="1:23" ht="16.5" thickBot="1" x14ac:dyDescent="0.3">
      <c r="A10" s="185"/>
      <c r="B10" s="183"/>
      <c r="C10" s="41">
        <v>1</v>
      </c>
      <c r="D10" s="18">
        <v>2</v>
      </c>
      <c r="E10" s="23">
        <v>3</v>
      </c>
      <c r="F10" s="3">
        <v>4</v>
      </c>
      <c r="G10" s="3">
        <v>5</v>
      </c>
      <c r="H10" s="3">
        <v>6</v>
      </c>
      <c r="I10" s="3">
        <v>7</v>
      </c>
      <c r="J10" s="3">
        <v>8</v>
      </c>
      <c r="K10" s="3">
        <v>9</v>
      </c>
      <c r="L10" s="3">
        <v>10</v>
      </c>
      <c r="M10" s="3">
        <v>11</v>
      </c>
      <c r="N10" s="3">
        <v>12</v>
      </c>
      <c r="O10" s="3">
        <v>13</v>
      </c>
      <c r="P10" s="26">
        <v>14</v>
      </c>
      <c r="Q10" s="18">
        <v>15</v>
      </c>
      <c r="R10" s="26">
        <v>16</v>
      </c>
      <c r="S10" s="2">
        <v>17</v>
      </c>
      <c r="T10" s="4">
        <v>18</v>
      </c>
      <c r="U10" s="5">
        <v>19</v>
      </c>
      <c r="V10" s="6">
        <v>20</v>
      </c>
      <c r="W10" s="7">
        <v>21</v>
      </c>
    </row>
    <row r="11" spans="1:23" ht="55.15" customHeight="1" thickBot="1" x14ac:dyDescent="0.3">
      <c r="A11" s="29">
        <v>1</v>
      </c>
      <c r="B11" s="40" t="s">
        <v>34</v>
      </c>
      <c r="C11" s="202" t="s">
        <v>30</v>
      </c>
      <c r="D11" s="203"/>
      <c r="E11" s="204"/>
      <c r="F11" s="52"/>
      <c r="G11" s="53"/>
      <c r="H11" s="8"/>
      <c r="I11" s="8"/>
      <c r="J11" s="8"/>
      <c r="K11" s="8"/>
      <c r="L11" s="9"/>
      <c r="M11" s="9"/>
      <c r="N11" s="9"/>
      <c r="O11" s="9"/>
      <c r="P11" s="9"/>
      <c r="Q11" s="25"/>
      <c r="R11" s="21"/>
      <c r="S11" s="10"/>
      <c r="T11" s="52"/>
      <c r="U11" s="44"/>
      <c r="V11" s="54"/>
      <c r="W11" s="11"/>
    </row>
    <row r="12" spans="1:23" ht="55.15" customHeight="1" thickBot="1" x14ac:dyDescent="0.3">
      <c r="A12" s="38">
        <v>2</v>
      </c>
      <c r="B12" s="39" t="s">
        <v>18</v>
      </c>
      <c r="C12" s="43"/>
      <c r="D12" s="44"/>
      <c r="E12" s="49"/>
      <c r="F12" s="216" t="s">
        <v>29</v>
      </c>
      <c r="G12" s="217"/>
      <c r="H12" s="19"/>
      <c r="I12" s="8"/>
      <c r="J12" s="8"/>
      <c r="K12" s="8"/>
      <c r="L12" s="9"/>
      <c r="M12" s="9"/>
      <c r="N12" s="9"/>
      <c r="O12" s="9"/>
      <c r="P12" s="9"/>
      <c r="Q12" s="25"/>
      <c r="R12" s="21"/>
      <c r="S12" s="10"/>
      <c r="T12" s="52"/>
      <c r="U12" s="44"/>
      <c r="V12" s="54"/>
      <c r="W12" s="11"/>
    </row>
    <row r="13" spans="1:23" ht="24.95" customHeight="1" x14ac:dyDescent="0.25">
      <c r="A13" s="178">
        <v>3</v>
      </c>
      <c r="B13" s="180" t="s">
        <v>17</v>
      </c>
      <c r="C13" s="63"/>
      <c r="D13" s="189"/>
      <c r="E13" s="114"/>
      <c r="F13" s="63"/>
      <c r="G13" s="114"/>
      <c r="H13" s="50">
        <v>8.3299999999999999E-2</v>
      </c>
      <c r="I13" s="30">
        <v>0.16669999999999999</v>
      </c>
      <c r="J13" s="30">
        <v>0.25</v>
      </c>
      <c r="K13" s="30">
        <v>0.33329999999999999</v>
      </c>
      <c r="L13" s="30">
        <v>0.41670000000000001</v>
      </c>
      <c r="M13" s="30">
        <v>0.5</v>
      </c>
      <c r="N13" s="30">
        <v>0.58330000000000004</v>
      </c>
      <c r="O13" s="30">
        <v>0.66659999999999997</v>
      </c>
      <c r="P13" s="30">
        <v>0.75</v>
      </c>
      <c r="Q13" s="31">
        <v>0.83330000000000004</v>
      </c>
      <c r="R13" s="32">
        <v>0.91659999999999997</v>
      </c>
      <c r="S13" s="33">
        <v>1</v>
      </c>
      <c r="T13" s="63"/>
      <c r="U13" s="59"/>
      <c r="V13" s="61"/>
      <c r="W13" s="220"/>
    </row>
    <row r="14" spans="1:23" ht="24.95" customHeight="1" thickBot="1" x14ac:dyDescent="0.3">
      <c r="A14" s="179"/>
      <c r="B14" s="181"/>
      <c r="C14" s="132"/>
      <c r="D14" s="190"/>
      <c r="E14" s="115"/>
      <c r="F14" s="132"/>
      <c r="G14" s="115"/>
      <c r="H14" s="51">
        <f>S14*H13</f>
        <v>26889.240399840004</v>
      </c>
      <c r="I14" s="34">
        <f>S14*I13</f>
        <v>53810.760800160002</v>
      </c>
      <c r="J14" s="34">
        <f>S14*J13</f>
        <v>80700.001200000013</v>
      </c>
      <c r="K14" s="34">
        <f>S14*K13</f>
        <v>107589.24159984001</v>
      </c>
      <c r="L14" s="34">
        <f>S14*L13</f>
        <v>134510.76200016003</v>
      </c>
      <c r="M14" s="34">
        <f>S14*M13</f>
        <v>161400.00240000003</v>
      </c>
      <c r="N14" s="34">
        <f>S14*N13</f>
        <v>188289.24279984005</v>
      </c>
      <c r="O14" s="34">
        <f>S14*O13</f>
        <v>215178.48319968002</v>
      </c>
      <c r="P14" s="34">
        <f>S14*P13</f>
        <v>242100.00360000005</v>
      </c>
      <c r="Q14" s="34">
        <f>S14*Q13</f>
        <v>268989.24399984005</v>
      </c>
      <c r="R14" s="35">
        <f>S14*R13</f>
        <v>295878.48439968005</v>
      </c>
      <c r="S14" s="36">
        <f>T48</f>
        <v>322800.00480000005</v>
      </c>
      <c r="T14" s="64"/>
      <c r="U14" s="60"/>
      <c r="V14" s="62"/>
      <c r="W14" s="221"/>
    </row>
    <row r="15" spans="1:23" ht="24.95" customHeight="1" x14ac:dyDescent="0.25">
      <c r="A15" s="178">
        <v>4</v>
      </c>
      <c r="B15" s="180" t="s">
        <v>8</v>
      </c>
      <c r="C15" s="63"/>
      <c r="D15" s="189"/>
      <c r="E15" s="130"/>
      <c r="F15" s="196"/>
      <c r="G15" s="198"/>
      <c r="H15" s="194">
        <f>T50</f>
        <v>300000</v>
      </c>
      <c r="I15" s="65"/>
      <c r="J15" s="65"/>
      <c r="K15" s="65"/>
      <c r="L15" s="65"/>
      <c r="M15" s="65"/>
      <c r="N15" s="67"/>
      <c r="O15" s="65"/>
      <c r="P15" s="65"/>
      <c r="Q15" s="65"/>
      <c r="R15" s="65"/>
      <c r="S15" s="68"/>
      <c r="T15" s="63"/>
      <c r="U15" s="59"/>
      <c r="V15" s="61"/>
      <c r="W15" s="220"/>
    </row>
    <row r="16" spans="1:23" ht="24.95" customHeight="1" thickBot="1" x14ac:dyDescent="0.3">
      <c r="A16" s="179"/>
      <c r="B16" s="181"/>
      <c r="C16" s="132"/>
      <c r="D16" s="190"/>
      <c r="E16" s="131"/>
      <c r="F16" s="197"/>
      <c r="G16" s="199"/>
      <c r="H16" s="195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9"/>
      <c r="T16" s="64"/>
      <c r="U16" s="60"/>
      <c r="V16" s="62"/>
      <c r="W16" s="221"/>
    </row>
    <row r="17" spans="1:24" ht="55.15" customHeight="1" thickBot="1" x14ac:dyDescent="0.3">
      <c r="A17" s="12">
        <v>5</v>
      </c>
      <c r="B17" s="13" t="s">
        <v>9</v>
      </c>
      <c r="C17" s="43"/>
      <c r="D17" s="45"/>
      <c r="E17" s="48"/>
      <c r="F17" s="43"/>
      <c r="G17" s="46"/>
      <c r="H17" s="14"/>
      <c r="I17" s="14"/>
      <c r="J17" s="27"/>
      <c r="K17" s="14"/>
      <c r="L17" s="14"/>
      <c r="M17" s="14"/>
      <c r="N17" s="14"/>
      <c r="O17" s="14"/>
      <c r="P17" s="14"/>
      <c r="Q17" s="20"/>
      <c r="R17" s="22"/>
      <c r="S17" s="15"/>
      <c r="T17" s="56"/>
      <c r="U17" s="57"/>
      <c r="V17" s="58"/>
      <c r="W17" s="16"/>
    </row>
    <row r="18" spans="1:24" ht="55.15" customHeight="1" thickBot="1" x14ac:dyDescent="0.3">
      <c r="A18" s="12">
        <v>6</v>
      </c>
      <c r="B18" s="13" t="s">
        <v>10</v>
      </c>
      <c r="C18" s="43"/>
      <c r="D18" s="47"/>
      <c r="E18" s="48"/>
      <c r="F18" s="43"/>
      <c r="G18" s="46"/>
      <c r="H18" s="14"/>
      <c r="I18" s="14"/>
      <c r="J18" s="14"/>
      <c r="K18" s="14"/>
      <c r="L18" s="14"/>
      <c r="M18" s="14"/>
      <c r="N18" s="14"/>
      <c r="O18" s="14"/>
      <c r="P18" s="24"/>
      <c r="Q18" s="14"/>
      <c r="R18" s="24"/>
      <c r="S18" s="15"/>
      <c r="T18" s="43"/>
      <c r="U18" s="47"/>
      <c r="V18" s="55"/>
      <c r="W18" s="37"/>
    </row>
    <row r="19" spans="1:24" ht="10.15" customHeight="1" thickBot="1" x14ac:dyDescent="0.35">
      <c r="A19" s="171"/>
      <c r="B19" s="171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171"/>
      <c r="R19" s="171"/>
      <c r="S19" s="171"/>
      <c r="T19" s="171"/>
      <c r="U19" s="171"/>
      <c r="V19" s="171"/>
      <c r="W19" s="171"/>
    </row>
    <row r="20" spans="1:24" ht="21.75" customHeight="1" thickBot="1" x14ac:dyDescent="0.3">
      <c r="A20" s="206" t="s">
        <v>2</v>
      </c>
      <c r="B20" s="207"/>
      <c r="C20" s="207"/>
      <c r="D20" s="207"/>
      <c r="E20" s="207"/>
      <c r="F20" s="207"/>
      <c r="G20" s="207"/>
      <c r="H20" s="207"/>
      <c r="I20" s="207"/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8"/>
    </row>
    <row r="21" spans="1:24" ht="15" customHeight="1" x14ac:dyDescent="0.25">
      <c r="A21" s="184" t="s">
        <v>0</v>
      </c>
      <c r="B21" s="214" t="s">
        <v>1</v>
      </c>
      <c r="C21" s="210"/>
      <c r="D21" s="152"/>
      <c r="E21" s="210"/>
      <c r="F21" s="210"/>
      <c r="G21" s="210"/>
      <c r="H21" s="210" t="s">
        <v>13</v>
      </c>
      <c r="I21" s="210"/>
      <c r="J21" s="210"/>
      <c r="K21" s="210" t="s">
        <v>14</v>
      </c>
      <c r="L21" s="210"/>
      <c r="M21" s="210"/>
      <c r="N21" s="159" t="s">
        <v>15</v>
      </c>
      <c r="O21" s="159"/>
      <c r="P21" s="159"/>
      <c r="Q21" s="159" t="s">
        <v>16</v>
      </c>
      <c r="R21" s="159"/>
      <c r="S21" s="159"/>
      <c r="T21" s="210" t="s">
        <v>27</v>
      </c>
      <c r="U21" s="210"/>
      <c r="V21" s="210"/>
      <c r="W21" s="211"/>
    </row>
    <row r="22" spans="1:24" ht="19.5" customHeight="1" thickBot="1" x14ac:dyDescent="0.3">
      <c r="A22" s="209"/>
      <c r="B22" s="215"/>
      <c r="C22" s="212"/>
      <c r="D22" s="111"/>
      <c r="E22" s="212"/>
      <c r="F22" s="212"/>
      <c r="G22" s="212"/>
      <c r="H22" s="212"/>
      <c r="I22" s="212"/>
      <c r="J22" s="212"/>
      <c r="K22" s="212"/>
      <c r="L22" s="212"/>
      <c r="M22" s="212"/>
      <c r="N22" s="160"/>
      <c r="O22" s="160"/>
      <c r="P22" s="160"/>
      <c r="Q22" s="160"/>
      <c r="R22" s="160"/>
      <c r="S22" s="160"/>
      <c r="T22" s="212"/>
      <c r="U22" s="212"/>
      <c r="V22" s="212"/>
      <c r="W22" s="213"/>
    </row>
    <row r="23" spans="1:24" ht="15.75" x14ac:dyDescent="0.25">
      <c r="A23" s="142">
        <v>1</v>
      </c>
      <c r="B23" s="73" t="s">
        <v>31</v>
      </c>
      <c r="C23" s="74"/>
      <c r="D23" s="74"/>
      <c r="E23" s="74"/>
      <c r="F23" s="74"/>
      <c r="G23" s="75"/>
      <c r="H23" s="205">
        <v>794.27</v>
      </c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80"/>
      <c r="T23" s="144">
        <v>794.27</v>
      </c>
      <c r="U23" s="145"/>
      <c r="V23" s="145"/>
      <c r="W23" s="146"/>
    </row>
    <row r="24" spans="1:24" ht="16.5" thickBot="1" x14ac:dyDescent="0.3">
      <c r="A24" s="143"/>
      <c r="B24" s="76"/>
      <c r="C24" s="77"/>
      <c r="D24" s="77"/>
      <c r="E24" s="77"/>
      <c r="F24" s="77"/>
      <c r="G24" s="78"/>
      <c r="H24" s="218">
        <v>1</v>
      </c>
      <c r="I24" s="150"/>
      <c r="J24" s="150"/>
      <c r="K24" s="150"/>
      <c r="L24" s="150"/>
      <c r="M24" s="150"/>
      <c r="N24" s="150"/>
      <c r="O24" s="150"/>
      <c r="P24" s="150"/>
      <c r="Q24" s="150"/>
      <c r="R24" s="150"/>
      <c r="S24" s="219"/>
      <c r="T24" s="147">
        <v>1</v>
      </c>
      <c r="U24" s="148"/>
      <c r="V24" s="148"/>
      <c r="W24" s="149"/>
    </row>
    <row r="25" spans="1:24" ht="15.75" x14ac:dyDescent="0.25">
      <c r="A25" s="142">
        <v>2</v>
      </c>
      <c r="B25" s="73" t="s">
        <v>43</v>
      </c>
      <c r="C25" s="74"/>
      <c r="D25" s="74"/>
      <c r="E25" s="74"/>
      <c r="F25" s="74"/>
      <c r="G25" s="75"/>
      <c r="H25" s="205">
        <v>61892.59</v>
      </c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80"/>
      <c r="T25" s="144">
        <v>61892.59</v>
      </c>
      <c r="U25" s="145"/>
      <c r="V25" s="145"/>
      <c r="W25" s="146"/>
    </row>
    <row r="26" spans="1:24" ht="16.5" thickBot="1" x14ac:dyDescent="0.3">
      <c r="A26" s="143"/>
      <c r="B26" s="76"/>
      <c r="C26" s="77"/>
      <c r="D26" s="77"/>
      <c r="E26" s="77"/>
      <c r="F26" s="77"/>
      <c r="G26" s="78"/>
      <c r="H26" s="218">
        <v>1</v>
      </c>
      <c r="I26" s="150"/>
      <c r="J26" s="150"/>
      <c r="K26" s="150"/>
      <c r="L26" s="150"/>
      <c r="M26" s="150"/>
      <c r="N26" s="150"/>
      <c r="O26" s="150"/>
      <c r="P26" s="150"/>
      <c r="Q26" s="150"/>
      <c r="R26" s="150"/>
      <c r="S26" s="219"/>
      <c r="T26" s="147">
        <v>1</v>
      </c>
      <c r="U26" s="148"/>
      <c r="V26" s="148"/>
      <c r="W26" s="149"/>
    </row>
    <row r="27" spans="1:24" ht="15.75" x14ac:dyDescent="0.25">
      <c r="A27" s="142">
        <v>3</v>
      </c>
      <c r="B27" s="73" t="s">
        <v>44</v>
      </c>
      <c r="C27" s="74"/>
      <c r="D27" s="74"/>
      <c r="E27" s="74"/>
      <c r="F27" s="74"/>
      <c r="G27" s="75"/>
      <c r="H27" s="205">
        <v>9366.7099999999991</v>
      </c>
      <c r="I27" s="79"/>
      <c r="J27" s="79"/>
      <c r="K27" s="79">
        <v>33192.61</v>
      </c>
      <c r="L27" s="79"/>
      <c r="M27" s="79"/>
      <c r="N27" s="79"/>
      <c r="O27" s="79"/>
      <c r="P27" s="79"/>
      <c r="Q27" s="79"/>
      <c r="R27" s="79"/>
      <c r="S27" s="80"/>
      <c r="T27" s="144">
        <v>42559.32</v>
      </c>
      <c r="U27" s="145"/>
      <c r="V27" s="145"/>
      <c r="W27" s="146"/>
      <c r="X27" s="28"/>
    </row>
    <row r="28" spans="1:24" ht="16.5" thickBot="1" x14ac:dyDescent="0.3">
      <c r="A28" s="143"/>
      <c r="B28" s="76"/>
      <c r="C28" s="77"/>
      <c r="D28" s="77"/>
      <c r="E28" s="77"/>
      <c r="F28" s="77"/>
      <c r="G28" s="78"/>
      <c r="H28" s="218">
        <v>0.22009999999999999</v>
      </c>
      <c r="I28" s="150"/>
      <c r="J28" s="150"/>
      <c r="K28" s="150">
        <v>0.77990000000000004</v>
      </c>
      <c r="L28" s="150"/>
      <c r="M28" s="150"/>
      <c r="N28" s="150"/>
      <c r="O28" s="150"/>
      <c r="P28" s="150"/>
      <c r="Q28" s="150"/>
      <c r="R28" s="150"/>
      <c r="S28" s="219"/>
      <c r="T28" s="147">
        <v>1</v>
      </c>
      <c r="U28" s="148"/>
      <c r="V28" s="148"/>
      <c r="W28" s="149"/>
      <c r="X28" s="28"/>
    </row>
    <row r="29" spans="1:24" ht="15.75" x14ac:dyDescent="0.25">
      <c r="A29" s="142">
        <v>4</v>
      </c>
      <c r="B29" s="73" t="s">
        <v>32</v>
      </c>
      <c r="C29" s="74"/>
      <c r="D29" s="74"/>
      <c r="E29" s="74"/>
      <c r="F29" s="74"/>
      <c r="G29" s="75"/>
      <c r="H29" s="205"/>
      <c r="I29" s="79"/>
      <c r="J29" s="79"/>
      <c r="K29" s="79">
        <v>23832.32</v>
      </c>
      <c r="L29" s="79"/>
      <c r="M29" s="79"/>
      <c r="N29" s="79"/>
      <c r="O29" s="79"/>
      <c r="P29" s="79"/>
      <c r="Q29" s="79"/>
      <c r="R29" s="79"/>
      <c r="S29" s="80"/>
      <c r="T29" s="144">
        <v>23832.32</v>
      </c>
      <c r="U29" s="145"/>
      <c r="V29" s="145"/>
      <c r="W29" s="146"/>
    </row>
    <row r="30" spans="1:24" ht="16.5" thickBot="1" x14ac:dyDescent="0.3">
      <c r="A30" s="143"/>
      <c r="B30" s="76"/>
      <c r="C30" s="77"/>
      <c r="D30" s="77"/>
      <c r="E30" s="77"/>
      <c r="F30" s="77"/>
      <c r="G30" s="78"/>
      <c r="H30" s="218"/>
      <c r="I30" s="150"/>
      <c r="J30" s="150"/>
      <c r="K30" s="150">
        <v>1</v>
      </c>
      <c r="L30" s="150"/>
      <c r="M30" s="150"/>
      <c r="N30" s="150"/>
      <c r="O30" s="150"/>
      <c r="P30" s="150"/>
      <c r="Q30" s="150"/>
      <c r="R30" s="150"/>
      <c r="S30" s="219"/>
      <c r="T30" s="147">
        <v>1</v>
      </c>
      <c r="U30" s="148"/>
      <c r="V30" s="148"/>
      <c r="W30" s="149"/>
    </row>
    <row r="31" spans="1:24" ht="15.75" x14ac:dyDescent="0.25">
      <c r="A31" s="142">
        <v>5</v>
      </c>
      <c r="B31" s="73" t="s">
        <v>46</v>
      </c>
      <c r="C31" s="74"/>
      <c r="D31" s="74"/>
      <c r="E31" s="74"/>
      <c r="F31" s="74"/>
      <c r="G31" s="75"/>
      <c r="H31" s="205"/>
      <c r="I31" s="79"/>
      <c r="J31" s="79"/>
      <c r="K31" s="79">
        <v>15028.64</v>
      </c>
      <c r="L31" s="79"/>
      <c r="M31" s="79"/>
      <c r="N31" s="79">
        <v>47086.67</v>
      </c>
      <c r="O31" s="79"/>
      <c r="P31" s="79"/>
      <c r="Q31" s="79"/>
      <c r="R31" s="79"/>
      <c r="S31" s="80"/>
      <c r="T31" s="144">
        <v>62115.31</v>
      </c>
      <c r="U31" s="145"/>
      <c r="V31" s="145"/>
      <c r="W31" s="146"/>
      <c r="X31" s="28"/>
    </row>
    <row r="32" spans="1:24" ht="16.5" thickBot="1" x14ac:dyDescent="0.3">
      <c r="A32" s="143"/>
      <c r="B32" s="76"/>
      <c r="C32" s="77"/>
      <c r="D32" s="77"/>
      <c r="E32" s="77"/>
      <c r="F32" s="77"/>
      <c r="G32" s="78"/>
      <c r="H32" s="218"/>
      <c r="I32" s="150"/>
      <c r="J32" s="150"/>
      <c r="K32" s="150">
        <v>0.2419</v>
      </c>
      <c r="L32" s="150"/>
      <c r="M32" s="150"/>
      <c r="N32" s="150">
        <v>0.7581</v>
      </c>
      <c r="O32" s="150"/>
      <c r="P32" s="150"/>
      <c r="Q32" s="150"/>
      <c r="R32" s="150"/>
      <c r="S32" s="219"/>
      <c r="T32" s="147">
        <v>1</v>
      </c>
      <c r="U32" s="148"/>
      <c r="V32" s="148"/>
      <c r="W32" s="149"/>
      <c r="X32" s="28"/>
    </row>
    <row r="33" spans="1:24" ht="15.75" x14ac:dyDescent="0.25">
      <c r="A33" s="142">
        <v>6</v>
      </c>
      <c r="B33" s="73" t="s">
        <v>47</v>
      </c>
      <c r="C33" s="74"/>
      <c r="D33" s="74"/>
      <c r="E33" s="74"/>
      <c r="F33" s="74"/>
      <c r="G33" s="75"/>
      <c r="H33" s="205"/>
      <c r="I33" s="79"/>
      <c r="J33" s="79"/>
      <c r="K33" s="79"/>
      <c r="L33" s="79"/>
      <c r="M33" s="79"/>
      <c r="N33" s="79">
        <v>15129.83</v>
      </c>
      <c r="O33" s="79"/>
      <c r="P33" s="79"/>
      <c r="Q33" s="79"/>
      <c r="R33" s="79"/>
      <c r="S33" s="80"/>
      <c r="T33" s="144">
        <v>15129.83</v>
      </c>
      <c r="U33" s="145"/>
      <c r="V33" s="145"/>
      <c r="W33" s="146"/>
    </row>
    <row r="34" spans="1:24" ht="16.5" thickBot="1" x14ac:dyDescent="0.3">
      <c r="A34" s="143"/>
      <c r="B34" s="76"/>
      <c r="C34" s="77"/>
      <c r="D34" s="77"/>
      <c r="E34" s="77"/>
      <c r="F34" s="77"/>
      <c r="G34" s="78"/>
      <c r="H34" s="218"/>
      <c r="I34" s="150"/>
      <c r="J34" s="150"/>
      <c r="K34" s="150"/>
      <c r="L34" s="150"/>
      <c r="M34" s="150"/>
      <c r="N34" s="150">
        <v>1</v>
      </c>
      <c r="O34" s="150"/>
      <c r="P34" s="150"/>
      <c r="Q34" s="150"/>
      <c r="R34" s="150"/>
      <c r="S34" s="219"/>
      <c r="T34" s="147">
        <v>1</v>
      </c>
      <c r="U34" s="148"/>
      <c r="V34" s="148"/>
      <c r="W34" s="149"/>
    </row>
    <row r="35" spans="1:24" ht="15.75" x14ac:dyDescent="0.25">
      <c r="A35" s="142">
        <v>7</v>
      </c>
      <c r="B35" s="73" t="s">
        <v>48</v>
      </c>
      <c r="C35" s="74"/>
      <c r="D35" s="74"/>
      <c r="E35" s="74"/>
      <c r="F35" s="74"/>
      <c r="G35" s="75"/>
      <c r="H35" s="205"/>
      <c r="I35" s="79"/>
      <c r="J35" s="79"/>
      <c r="K35" s="79"/>
      <c r="L35" s="79"/>
      <c r="M35" s="79"/>
      <c r="N35" s="79">
        <v>9837.07</v>
      </c>
      <c r="O35" s="79"/>
      <c r="P35" s="79"/>
      <c r="Q35" s="79">
        <v>20234.89</v>
      </c>
      <c r="R35" s="79"/>
      <c r="S35" s="80"/>
      <c r="T35" s="144">
        <v>30071.96</v>
      </c>
      <c r="U35" s="145"/>
      <c r="V35" s="145"/>
      <c r="W35" s="146"/>
      <c r="X35" s="28"/>
    </row>
    <row r="36" spans="1:24" ht="16.5" thickBot="1" x14ac:dyDescent="0.3">
      <c r="A36" s="143"/>
      <c r="B36" s="76"/>
      <c r="C36" s="77"/>
      <c r="D36" s="77"/>
      <c r="E36" s="77"/>
      <c r="F36" s="77"/>
      <c r="G36" s="78"/>
      <c r="H36" s="218"/>
      <c r="I36" s="150"/>
      <c r="J36" s="150"/>
      <c r="K36" s="150"/>
      <c r="L36" s="150"/>
      <c r="M36" s="150"/>
      <c r="N36" s="150">
        <v>0.3271</v>
      </c>
      <c r="O36" s="150"/>
      <c r="P36" s="150"/>
      <c r="Q36" s="150">
        <v>0.67290000000000005</v>
      </c>
      <c r="R36" s="150"/>
      <c r="S36" s="219"/>
      <c r="T36" s="147">
        <v>1</v>
      </c>
      <c r="U36" s="148"/>
      <c r="V36" s="148"/>
      <c r="W36" s="149"/>
      <c r="X36" s="28"/>
    </row>
    <row r="37" spans="1:24" ht="15.75" x14ac:dyDescent="0.25">
      <c r="A37" s="142">
        <v>8</v>
      </c>
      <c r="B37" s="73" t="s">
        <v>49</v>
      </c>
      <c r="C37" s="74"/>
      <c r="D37" s="74"/>
      <c r="E37" s="74"/>
      <c r="F37" s="74"/>
      <c r="G37" s="75"/>
      <c r="H37" s="205"/>
      <c r="I37" s="79"/>
      <c r="J37" s="79"/>
      <c r="K37" s="79"/>
      <c r="L37" s="79"/>
      <c r="M37" s="79"/>
      <c r="N37" s="79"/>
      <c r="O37" s="79"/>
      <c r="P37" s="79"/>
      <c r="Q37" s="79">
        <v>4984</v>
      </c>
      <c r="R37" s="79"/>
      <c r="S37" s="80"/>
      <c r="T37" s="144">
        <v>4984</v>
      </c>
      <c r="U37" s="145"/>
      <c r="V37" s="145"/>
      <c r="W37" s="146"/>
    </row>
    <row r="38" spans="1:24" ht="16.5" thickBot="1" x14ac:dyDescent="0.3">
      <c r="A38" s="143"/>
      <c r="B38" s="76"/>
      <c r="C38" s="77"/>
      <c r="D38" s="77"/>
      <c r="E38" s="77"/>
      <c r="F38" s="77"/>
      <c r="G38" s="78"/>
      <c r="H38" s="218"/>
      <c r="I38" s="150"/>
      <c r="J38" s="150"/>
      <c r="K38" s="150"/>
      <c r="L38" s="150"/>
      <c r="M38" s="150"/>
      <c r="N38" s="150"/>
      <c r="O38" s="150"/>
      <c r="P38" s="150"/>
      <c r="Q38" s="150">
        <v>1</v>
      </c>
      <c r="R38" s="150"/>
      <c r="S38" s="219"/>
      <c r="T38" s="147">
        <v>1</v>
      </c>
      <c r="U38" s="148"/>
      <c r="V38" s="148"/>
      <c r="W38" s="149"/>
    </row>
    <row r="39" spans="1:24" ht="15.75" x14ac:dyDescent="0.25">
      <c r="A39" s="142">
        <v>9</v>
      </c>
      <c r="B39" s="73" t="s">
        <v>50</v>
      </c>
      <c r="C39" s="74"/>
      <c r="D39" s="74"/>
      <c r="E39" s="74"/>
      <c r="F39" s="74"/>
      <c r="G39" s="75"/>
      <c r="H39" s="205"/>
      <c r="I39" s="79"/>
      <c r="J39" s="79"/>
      <c r="K39" s="79"/>
      <c r="L39" s="79"/>
      <c r="M39" s="79"/>
      <c r="N39" s="79"/>
      <c r="O39" s="79"/>
      <c r="P39" s="79"/>
      <c r="Q39" s="79">
        <v>29205.96</v>
      </c>
      <c r="R39" s="79"/>
      <c r="S39" s="80"/>
      <c r="T39" s="144">
        <v>29205.96</v>
      </c>
      <c r="U39" s="145"/>
      <c r="V39" s="145"/>
      <c r="W39" s="146"/>
    </row>
    <row r="40" spans="1:24" ht="16.5" thickBot="1" x14ac:dyDescent="0.3">
      <c r="A40" s="143"/>
      <c r="B40" s="76"/>
      <c r="C40" s="77"/>
      <c r="D40" s="77"/>
      <c r="E40" s="77"/>
      <c r="F40" s="77"/>
      <c r="G40" s="78"/>
      <c r="H40" s="218"/>
      <c r="I40" s="150"/>
      <c r="J40" s="150"/>
      <c r="K40" s="150"/>
      <c r="L40" s="150"/>
      <c r="M40" s="150"/>
      <c r="N40" s="150"/>
      <c r="O40" s="150"/>
      <c r="P40" s="150"/>
      <c r="Q40" s="150">
        <v>1</v>
      </c>
      <c r="R40" s="150"/>
      <c r="S40" s="219"/>
      <c r="T40" s="147">
        <v>1</v>
      </c>
      <c r="U40" s="148"/>
      <c r="V40" s="148"/>
      <c r="W40" s="149"/>
    </row>
    <row r="41" spans="1:24" ht="15.75" x14ac:dyDescent="0.25">
      <c r="A41" s="142">
        <v>10</v>
      </c>
      <c r="B41" s="73" t="s">
        <v>51</v>
      </c>
      <c r="C41" s="74"/>
      <c r="D41" s="74"/>
      <c r="E41" s="74"/>
      <c r="F41" s="74"/>
      <c r="G41" s="75"/>
      <c r="H41" s="205"/>
      <c r="I41" s="79"/>
      <c r="J41" s="79"/>
      <c r="K41" s="79"/>
      <c r="L41" s="79"/>
      <c r="M41" s="79"/>
      <c r="N41" s="79"/>
      <c r="O41" s="79"/>
      <c r="P41" s="79"/>
      <c r="Q41" s="79">
        <v>17628.72</v>
      </c>
      <c r="R41" s="79"/>
      <c r="S41" s="80"/>
      <c r="T41" s="144">
        <v>17628.72</v>
      </c>
      <c r="U41" s="145"/>
      <c r="V41" s="145"/>
      <c r="W41" s="146"/>
    </row>
    <row r="42" spans="1:24" ht="16.5" thickBot="1" x14ac:dyDescent="0.3">
      <c r="A42" s="143"/>
      <c r="B42" s="76"/>
      <c r="C42" s="77"/>
      <c r="D42" s="77"/>
      <c r="E42" s="77"/>
      <c r="F42" s="77"/>
      <c r="G42" s="78"/>
      <c r="H42" s="218"/>
      <c r="I42" s="150"/>
      <c r="J42" s="150"/>
      <c r="K42" s="150"/>
      <c r="L42" s="150"/>
      <c r="M42" s="150"/>
      <c r="N42" s="150"/>
      <c r="O42" s="150"/>
      <c r="P42" s="150"/>
      <c r="Q42" s="150">
        <v>1</v>
      </c>
      <c r="R42" s="150"/>
      <c r="S42" s="219"/>
      <c r="T42" s="147">
        <v>1</v>
      </c>
      <c r="U42" s="148"/>
      <c r="V42" s="148"/>
      <c r="W42" s="149"/>
    </row>
    <row r="43" spans="1:24" ht="30.2" customHeight="1" x14ac:dyDescent="0.25">
      <c r="A43" s="70" t="s">
        <v>25</v>
      </c>
      <c r="B43" s="71"/>
      <c r="C43" s="71"/>
      <c r="D43" s="71"/>
      <c r="E43" s="71"/>
      <c r="F43" s="71"/>
      <c r="G43" s="72"/>
      <c r="H43" s="133">
        <f>H23+H25+H27+H29+H31+H33+H35+H37+H39+H41</f>
        <v>72053.569999999992</v>
      </c>
      <c r="I43" s="134"/>
      <c r="J43" s="134"/>
      <c r="K43" s="133">
        <f t="shared" ref="K43" si="0">K23+K25+K27+K29+K31+K33+K35+K37+K39+K41</f>
        <v>72053.570000000007</v>
      </c>
      <c r="L43" s="134"/>
      <c r="M43" s="134"/>
      <c r="N43" s="133">
        <f t="shared" ref="N43" si="1">N23+N25+N27+N29+N31+N33+N35+N37+N39+N41</f>
        <v>72053.570000000007</v>
      </c>
      <c r="O43" s="134"/>
      <c r="P43" s="134"/>
      <c r="Q43" s="133">
        <f t="shared" ref="Q43" si="2">Q23+Q25+Q27+Q29+Q31+Q33+Q35+Q37+Q39+Q41</f>
        <v>72053.570000000007</v>
      </c>
      <c r="R43" s="134"/>
      <c r="S43" s="134"/>
      <c r="T43" s="151"/>
      <c r="U43" s="152"/>
      <c r="V43" s="152"/>
      <c r="W43" s="152"/>
    </row>
    <row r="44" spans="1:24" ht="30.2" customHeight="1" x14ac:dyDescent="0.25">
      <c r="A44" s="163" t="s">
        <v>45</v>
      </c>
      <c r="B44" s="163"/>
      <c r="C44" s="163"/>
      <c r="D44" s="163"/>
      <c r="E44" s="163"/>
      <c r="F44" s="163"/>
      <c r="G44" s="164"/>
      <c r="H44" s="81">
        <f>H43*0.12</f>
        <v>8646.4283999999989</v>
      </c>
      <c r="I44" s="82"/>
      <c r="J44" s="82"/>
      <c r="K44" s="81">
        <f t="shared" ref="K44" si="3">K43*0.12</f>
        <v>8646.4284000000007</v>
      </c>
      <c r="L44" s="82"/>
      <c r="M44" s="82"/>
      <c r="N44" s="81">
        <f t="shared" ref="N44" si="4">N43*0.12</f>
        <v>8646.4284000000007</v>
      </c>
      <c r="O44" s="82"/>
      <c r="P44" s="82"/>
      <c r="Q44" s="81">
        <f t="shared" ref="Q44" si="5">Q43*0.12</f>
        <v>8646.4284000000007</v>
      </c>
      <c r="R44" s="82"/>
      <c r="S44" s="82"/>
      <c r="T44" s="110"/>
      <c r="U44" s="111"/>
      <c r="V44" s="111"/>
      <c r="W44" s="111"/>
      <c r="X44" s="28"/>
    </row>
    <row r="45" spans="1:24" ht="30.2" customHeight="1" thickBot="1" x14ac:dyDescent="0.3">
      <c r="A45" s="161" t="s">
        <v>26</v>
      </c>
      <c r="B45" s="161"/>
      <c r="C45" s="161"/>
      <c r="D45" s="161"/>
      <c r="E45" s="161"/>
      <c r="F45" s="161"/>
      <c r="G45" s="162"/>
      <c r="H45" s="83">
        <f>H43+H44</f>
        <v>80699.998399999997</v>
      </c>
      <c r="I45" s="84"/>
      <c r="J45" s="84"/>
      <c r="K45" s="83">
        <f t="shared" ref="K45" si="6">K43+K44</f>
        <v>80699.998400000011</v>
      </c>
      <c r="L45" s="84"/>
      <c r="M45" s="84"/>
      <c r="N45" s="83">
        <f t="shared" ref="N45" si="7">N43+N44</f>
        <v>80699.998400000011</v>
      </c>
      <c r="O45" s="84"/>
      <c r="P45" s="84"/>
      <c r="Q45" s="83">
        <f t="shared" ref="Q45" si="8">Q43+Q44</f>
        <v>80699.998400000011</v>
      </c>
      <c r="R45" s="84"/>
      <c r="S45" s="84"/>
      <c r="T45" s="112"/>
      <c r="U45" s="113"/>
      <c r="V45" s="113"/>
      <c r="W45" s="113"/>
    </row>
    <row r="46" spans="1:24" ht="30.2" customHeight="1" x14ac:dyDescent="0.3">
      <c r="A46" s="226"/>
      <c r="B46" s="227"/>
      <c r="C46" s="227"/>
      <c r="D46" s="227"/>
      <c r="E46" s="227"/>
      <c r="F46" s="227"/>
      <c r="G46" s="227"/>
      <c r="H46" s="227"/>
      <c r="I46" s="227"/>
      <c r="J46" s="227"/>
      <c r="K46" s="227"/>
      <c r="L46" s="227"/>
      <c r="M46" s="227"/>
      <c r="N46" s="227"/>
      <c r="O46" s="227"/>
      <c r="P46" s="228"/>
      <c r="Q46" s="153" t="s">
        <v>11</v>
      </c>
      <c r="R46" s="154"/>
      <c r="S46" s="154"/>
      <c r="T46" s="139">
        <f>T23+T25+T27+T29+T31+T33+T35+T37+T39+T41+0.01</f>
        <v>288214.29000000004</v>
      </c>
      <c r="U46" s="140"/>
      <c r="V46" s="140"/>
      <c r="W46" s="141"/>
      <c r="X46" s="28"/>
    </row>
    <row r="47" spans="1:24" ht="30.2" customHeight="1" x14ac:dyDescent="0.3">
      <c r="A47" s="227"/>
      <c r="B47" s="227"/>
      <c r="C47" s="227"/>
      <c r="D47" s="227"/>
      <c r="E47" s="227"/>
      <c r="F47" s="227"/>
      <c r="G47" s="227"/>
      <c r="H47" s="227"/>
      <c r="I47" s="227"/>
      <c r="J47" s="227"/>
      <c r="K47" s="227"/>
      <c r="L47" s="227"/>
      <c r="M47" s="227"/>
      <c r="N47" s="227"/>
      <c r="O47" s="227"/>
      <c r="P47" s="228"/>
      <c r="Q47" s="155" t="s">
        <v>45</v>
      </c>
      <c r="R47" s="156"/>
      <c r="S47" s="156"/>
      <c r="T47" s="120">
        <f>T46*0.12</f>
        <v>34585.714800000002</v>
      </c>
      <c r="U47" s="121"/>
      <c r="V47" s="121"/>
      <c r="W47" s="122"/>
      <c r="X47" s="17"/>
    </row>
    <row r="48" spans="1:24" ht="30.2" customHeight="1" thickBot="1" x14ac:dyDescent="0.35">
      <c r="A48" s="227"/>
      <c r="B48" s="227"/>
      <c r="C48" s="227"/>
      <c r="D48" s="227"/>
      <c r="E48" s="227"/>
      <c r="F48" s="227"/>
      <c r="G48" s="227"/>
      <c r="H48" s="227"/>
      <c r="I48" s="227"/>
      <c r="J48" s="227"/>
      <c r="K48" s="227"/>
      <c r="L48" s="227"/>
      <c r="M48" s="227"/>
      <c r="N48" s="227"/>
      <c r="O48" s="227"/>
      <c r="P48" s="228"/>
      <c r="Q48" s="157" t="s">
        <v>23</v>
      </c>
      <c r="R48" s="158"/>
      <c r="S48" s="158"/>
      <c r="T48" s="117">
        <f>T46+T47</f>
        <v>322800.00480000005</v>
      </c>
      <c r="U48" s="118"/>
      <c r="V48" s="118"/>
      <c r="W48" s="119"/>
      <c r="X48" s="28"/>
    </row>
    <row r="49" spans="1:25" ht="30.2" customHeight="1" thickBot="1" x14ac:dyDescent="0.3">
      <c r="A49" s="111"/>
      <c r="B49" s="111"/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1"/>
      <c r="S49" s="111"/>
      <c r="T49" s="111"/>
      <c r="U49" s="111"/>
      <c r="V49" s="111"/>
      <c r="W49" s="111"/>
    </row>
    <row r="50" spans="1:25" ht="30.2" customHeight="1" x14ac:dyDescent="0.3">
      <c r="A50" s="229"/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230"/>
      <c r="N50" s="227"/>
      <c r="O50" s="227"/>
      <c r="P50" s="231"/>
      <c r="Q50" s="222" t="s">
        <v>21</v>
      </c>
      <c r="R50" s="223"/>
      <c r="S50" s="223"/>
      <c r="T50" s="127">
        <v>300000</v>
      </c>
      <c r="U50" s="128"/>
      <c r="V50" s="128"/>
      <c r="W50" s="129"/>
      <c r="Y50" s="28"/>
    </row>
    <row r="51" spans="1:25" ht="30.2" customHeight="1" thickBot="1" x14ac:dyDescent="0.35">
      <c r="A51" s="227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227"/>
      <c r="O51" s="227"/>
      <c r="P51" s="231"/>
      <c r="Q51" s="224" t="s">
        <v>22</v>
      </c>
      <c r="R51" s="225"/>
      <c r="S51" s="225"/>
      <c r="T51" s="135">
        <f>T48-T50</f>
        <v>22800.004800000053</v>
      </c>
      <c r="U51" s="136"/>
      <c r="V51" s="136"/>
      <c r="W51" s="137"/>
    </row>
    <row r="52" spans="1:25" ht="10.15" customHeight="1" x14ac:dyDescent="0.25">
      <c r="A52" s="138"/>
      <c r="B52" s="138"/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  <c r="U52" s="138"/>
      <c r="V52" s="138"/>
      <c r="W52" s="138"/>
    </row>
    <row r="53" spans="1:25" ht="18.75" x14ac:dyDescent="0.3">
      <c r="A53" s="123" t="s">
        <v>55</v>
      </c>
      <c r="B53" s="123"/>
      <c r="C53" s="123"/>
      <c r="D53" s="123"/>
      <c r="E53" s="123"/>
      <c r="F53" s="123"/>
      <c r="G53" s="123"/>
      <c r="H53" s="123"/>
      <c r="I53" s="123"/>
      <c r="J53" s="123"/>
      <c r="K53" s="123"/>
      <c r="L53" s="123"/>
      <c r="M53" s="123"/>
      <c r="N53" s="123"/>
      <c r="O53" s="124"/>
      <c r="P53" s="124"/>
      <c r="Q53" s="124"/>
      <c r="R53" s="124"/>
      <c r="S53" s="124"/>
      <c r="T53" s="124"/>
      <c r="U53" s="124"/>
      <c r="V53" s="124"/>
      <c r="W53" s="124"/>
    </row>
    <row r="54" spans="1:25" ht="18.75" x14ac:dyDescent="0.3">
      <c r="A54" s="116"/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</row>
    <row r="55" spans="1:25" ht="18.75" x14ac:dyDescent="0.3">
      <c r="A55" s="125"/>
      <c r="B55" s="125"/>
      <c r="C55" s="125"/>
      <c r="D55" s="125"/>
      <c r="E55" s="125"/>
      <c r="F55" s="125"/>
      <c r="G55" s="125"/>
      <c r="H55" s="125"/>
      <c r="I55" s="125"/>
      <c r="J55" s="125"/>
      <c r="K55" s="125"/>
      <c r="L55" s="125"/>
      <c r="M55" s="125"/>
      <c r="N55" s="125"/>
      <c r="O55" s="125"/>
      <c r="P55" s="125"/>
      <c r="Q55" s="125"/>
      <c r="R55" s="125"/>
      <c r="S55" s="125"/>
      <c r="T55" s="125"/>
      <c r="U55" s="125"/>
      <c r="V55" s="125"/>
      <c r="W55" s="125"/>
    </row>
    <row r="56" spans="1:25" ht="18.75" x14ac:dyDescent="0.3">
      <c r="A56" s="123" t="s">
        <v>53</v>
      </c>
      <c r="B56" s="123"/>
      <c r="C56" s="123"/>
      <c r="D56" s="123"/>
      <c r="E56" s="123"/>
      <c r="F56" s="123"/>
      <c r="G56" s="123"/>
      <c r="H56" s="123"/>
      <c r="I56" s="123"/>
      <c r="J56" s="123"/>
      <c r="K56" s="123"/>
      <c r="L56" s="123"/>
      <c r="M56" s="123"/>
      <c r="N56" s="123"/>
      <c r="O56" s="124"/>
      <c r="P56" s="124"/>
      <c r="Q56" s="124"/>
      <c r="R56" s="124"/>
      <c r="S56" s="124"/>
      <c r="T56" s="124"/>
      <c r="U56" s="124"/>
      <c r="V56" s="124"/>
      <c r="W56" s="124"/>
    </row>
    <row r="57" spans="1:25" ht="18.75" x14ac:dyDescent="0.3">
      <c r="A57" s="116" t="s">
        <v>24</v>
      </c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</row>
    <row r="58" spans="1:25" ht="18.75" x14ac:dyDescent="0.3">
      <c r="A58" s="126" t="s">
        <v>54</v>
      </c>
      <c r="B58" s="126"/>
      <c r="C58" s="126"/>
      <c r="D58" s="126"/>
      <c r="E58" s="126"/>
      <c r="F58" s="126"/>
      <c r="G58" s="126"/>
      <c r="H58" s="126"/>
      <c r="I58" s="126"/>
      <c r="J58" s="126"/>
      <c r="K58" s="126"/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</row>
    <row r="59" spans="1:25" ht="18.75" x14ac:dyDescent="0.3">
      <c r="A59" s="123" t="s">
        <v>52</v>
      </c>
      <c r="B59" s="123"/>
      <c r="C59" s="123"/>
      <c r="D59" s="123"/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4"/>
      <c r="P59" s="124"/>
      <c r="Q59" s="124"/>
      <c r="R59" s="124"/>
      <c r="S59" s="124"/>
      <c r="T59" s="124"/>
      <c r="U59" s="124"/>
      <c r="V59" s="124"/>
      <c r="W59" s="124"/>
    </row>
    <row r="60" spans="1:25" ht="18.75" x14ac:dyDescent="0.25">
      <c r="A60" s="85"/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</row>
  </sheetData>
  <mergeCells count="224">
    <mergeCell ref="Q50:S50"/>
    <mergeCell ref="Q51:S51"/>
    <mergeCell ref="A46:P48"/>
    <mergeCell ref="A50:P51"/>
    <mergeCell ref="A37:A38"/>
    <mergeCell ref="B37:G38"/>
    <mergeCell ref="H37:J37"/>
    <mergeCell ref="K37:M37"/>
    <mergeCell ref="N37:P37"/>
    <mergeCell ref="Q37:S37"/>
    <mergeCell ref="N41:P41"/>
    <mergeCell ref="N42:P42"/>
    <mergeCell ref="K39:M39"/>
    <mergeCell ref="K40:M40"/>
    <mergeCell ref="K41:M41"/>
    <mergeCell ref="K42:M42"/>
    <mergeCell ref="H39:J39"/>
    <mergeCell ref="H42:J42"/>
    <mergeCell ref="Q42:S42"/>
    <mergeCell ref="Q40:S40"/>
    <mergeCell ref="Q41:S41"/>
    <mergeCell ref="Q39:S39"/>
    <mergeCell ref="H43:J43"/>
    <mergeCell ref="H40:J40"/>
    <mergeCell ref="T37:W37"/>
    <mergeCell ref="H38:J38"/>
    <mergeCell ref="K38:M38"/>
    <mergeCell ref="N38:P38"/>
    <mergeCell ref="Q38:S38"/>
    <mergeCell ref="T38:W38"/>
    <mergeCell ref="A35:A36"/>
    <mergeCell ref="B35:G36"/>
    <mergeCell ref="H35:J35"/>
    <mergeCell ref="K35:M35"/>
    <mergeCell ref="N35:P35"/>
    <mergeCell ref="Q35:S35"/>
    <mergeCell ref="T35:W35"/>
    <mergeCell ref="H36:J36"/>
    <mergeCell ref="K36:M36"/>
    <mergeCell ref="N36:P36"/>
    <mergeCell ref="Q36:S36"/>
    <mergeCell ref="T36:W36"/>
    <mergeCell ref="A33:A34"/>
    <mergeCell ref="B33:G34"/>
    <mergeCell ref="H33:J33"/>
    <mergeCell ref="K33:M33"/>
    <mergeCell ref="N33:P33"/>
    <mergeCell ref="Q33:S33"/>
    <mergeCell ref="T33:W33"/>
    <mergeCell ref="H34:J34"/>
    <mergeCell ref="K34:M34"/>
    <mergeCell ref="N34:P34"/>
    <mergeCell ref="Q34:S34"/>
    <mergeCell ref="T34:W34"/>
    <mergeCell ref="A31:A32"/>
    <mergeCell ref="B31:G32"/>
    <mergeCell ref="H31:J31"/>
    <mergeCell ref="K31:M31"/>
    <mergeCell ref="N31:P31"/>
    <mergeCell ref="Q31:S31"/>
    <mergeCell ref="T31:W31"/>
    <mergeCell ref="H32:J32"/>
    <mergeCell ref="K32:M32"/>
    <mergeCell ref="N32:P32"/>
    <mergeCell ref="Q32:S32"/>
    <mergeCell ref="T32:W32"/>
    <mergeCell ref="W13:W14"/>
    <mergeCell ref="W15:W16"/>
    <mergeCell ref="T13:T14"/>
    <mergeCell ref="H29:J29"/>
    <mergeCell ref="K29:M29"/>
    <mergeCell ref="N29:P29"/>
    <mergeCell ref="Q29:S29"/>
    <mergeCell ref="T29:W29"/>
    <mergeCell ref="H30:J30"/>
    <mergeCell ref="K30:M30"/>
    <mergeCell ref="N30:P30"/>
    <mergeCell ref="Q30:S30"/>
    <mergeCell ref="T30:W30"/>
    <mergeCell ref="H26:J26"/>
    <mergeCell ref="H27:J27"/>
    <mergeCell ref="H28:J28"/>
    <mergeCell ref="H24:J24"/>
    <mergeCell ref="Q23:S23"/>
    <mergeCell ref="Q24:S24"/>
    <mergeCell ref="Q26:S26"/>
    <mergeCell ref="Q27:S27"/>
    <mergeCell ref="Q28:S28"/>
    <mergeCell ref="T25:W25"/>
    <mergeCell ref="A39:A40"/>
    <mergeCell ref="T39:W39"/>
    <mergeCell ref="T40:W40"/>
    <mergeCell ref="A20:W20"/>
    <mergeCell ref="A21:A22"/>
    <mergeCell ref="T21:W22"/>
    <mergeCell ref="T23:W23"/>
    <mergeCell ref="T24:W24"/>
    <mergeCell ref="N23:P23"/>
    <mergeCell ref="N24:P24"/>
    <mergeCell ref="K23:M23"/>
    <mergeCell ref="K24:M24"/>
    <mergeCell ref="B21:D22"/>
    <mergeCell ref="E21:G22"/>
    <mergeCell ref="H21:J22"/>
    <mergeCell ref="K21:M22"/>
    <mergeCell ref="N21:P22"/>
    <mergeCell ref="A23:A24"/>
    <mergeCell ref="H23:J23"/>
    <mergeCell ref="T26:W26"/>
    <mergeCell ref="T27:W27"/>
    <mergeCell ref="T28:W28"/>
    <mergeCell ref="N25:P25"/>
    <mergeCell ref="A1:V1"/>
    <mergeCell ref="A2:W2"/>
    <mergeCell ref="A19:W19"/>
    <mergeCell ref="A8:W8"/>
    <mergeCell ref="T9:V9"/>
    <mergeCell ref="A15:A16"/>
    <mergeCell ref="B15:B16"/>
    <mergeCell ref="A13:A14"/>
    <mergeCell ref="B13:B14"/>
    <mergeCell ref="B9:B10"/>
    <mergeCell ref="A9:A10"/>
    <mergeCell ref="Q3:U3"/>
    <mergeCell ref="F13:F14"/>
    <mergeCell ref="C13:C14"/>
    <mergeCell ref="D13:D14"/>
    <mergeCell ref="G13:G14"/>
    <mergeCell ref="C9:S9"/>
    <mergeCell ref="H15:H16"/>
    <mergeCell ref="F15:F16"/>
    <mergeCell ref="G15:G16"/>
    <mergeCell ref="A7:W7"/>
    <mergeCell ref="D15:D16"/>
    <mergeCell ref="C11:E11"/>
    <mergeCell ref="F12:G12"/>
    <mergeCell ref="C15:C16"/>
    <mergeCell ref="K43:M43"/>
    <mergeCell ref="N43:P43"/>
    <mergeCell ref="K44:M44"/>
    <mergeCell ref="N44:P44"/>
    <mergeCell ref="T51:W51"/>
    <mergeCell ref="A52:W52"/>
    <mergeCell ref="A56:W56"/>
    <mergeCell ref="T46:W46"/>
    <mergeCell ref="A41:A42"/>
    <mergeCell ref="T41:W41"/>
    <mergeCell ref="T42:W42"/>
    <mergeCell ref="N39:P39"/>
    <mergeCell ref="N40:P40"/>
    <mergeCell ref="A53:W53"/>
    <mergeCell ref="Q44:S44"/>
    <mergeCell ref="Q43:S43"/>
    <mergeCell ref="T43:W43"/>
    <mergeCell ref="Q46:S46"/>
    <mergeCell ref="Q47:S47"/>
    <mergeCell ref="Q48:S48"/>
    <mergeCell ref="Q21:S22"/>
    <mergeCell ref="A45:G45"/>
    <mergeCell ref="A44:G44"/>
    <mergeCell ref="A60:W60"/>
    <mergeCell ref="A3:L3"/>
    <mergeCell ref="A4:L4"/>
    <mergeCell ref="A5:L5"/>
    <mergeCell ref="A6:L6"/>
    <mergeCell ref="M3:P3"/>
    <mergeCell ref="M4:W4"/>
    <mergeCell ref="M5:W5"/>
    <mergeCell ref="M6:W6"/>
    <mergeCell ref="V3:W3"/>
    <mergeCell ref="T44:W44"/>
    <mergeCell ref="T45:W45"/>
    <mergeCell ref="A49:W49"/>
    <mergeCell ref="E13:E14"/>
    <mergeCell ref="A54:W54"/>
    <mergeCell ref="T48:W48"/>
    <mergeCell ref="T47:W47"/>
    <mergeCell ref="A57:W57"/>
    <mergeCell ref="A59:W59"/>
    <mergeCell ref="A55:W55"/>
    <mergeCell ref="A58:W58"/>
    <mergeCell ref="Q45:S45"/>
    <mergeCell ref="T50:W50"/>
    <mergeCell ref="E15:E16"/>
    <mergeCell ref="A43:G43"/>
    <mergeCell ref="B23:G24"/>
    <mergeCell ref="B25:G26"/>
    <mergeCell ref="B27:G28"/>
    <mergeCell ref="B39:G40"/>
    <mergeCell ref="B41:G42"/>
    <mergeCell ref="Q25:S25"/>
    <mergeCell ref="H44:J44"/>
    <mergeCell ref="H45:J45"/>
    <mergeCell ref="K45:M45"/>
    <mergeCell ref="N45:P45"/>
    <mergeCell ref="B29:G30"/>
    <mergeCell ref="A29:A30"/>
    <mergeCell ref="A27:A28"/>
    <mergeCell ref="A25:A26"/>
    <mergeCell ref="H41:J41"/>
    <mergeCell ref="H25:J25"/>
    <mergeCell ref="N26:P26"/>
    <mergeCell ref="K25:M25"/>
    <mergeCell ref="K26:M26"/>
    <mergeCell ref="N27:P27"/>
    <mergeCell ref="N28:P28"/>
    <mergeCell ref="K27:M27"/>
    <mergeCell ref="K28:M28"/>
    <mergeCell ref="U13:U14"/>
    <mergeCell ref="V13:V14"/>
    <mergeCell ref="T15:T16"/>
    <mergeCell ref="U15:U16"/>
    <mergeCell ref="V15:V16"/>
    <mergeCell ref="I15:I16"/>
    <mergeCell ref="J15:J16"/>
    <mergeCell ref="K15:K16"/>
    <mergeCell ref="L15:L16"/>
    <mergeCell ref="M15:M16"/>
    <mergeCell ref="N15:N16"/>
    <mergeCell ref="O15:O16"/>
    <mergeCell ref="P15:P16"/>
    <mergeCell ref="Q15:Q16"/>
    <mergeCell ref="R15:R16"/>
    <mergeCell ref="S15:S16"/>
  </mergeCells>
  <printOptions horizontalCentered="1" verticalCentered="1"/>
  <pageMargins left="0.31496062992125984" right="0.31496062992125984" top="0.78740157480314965" bottom="0.39370078740157483" header="0.31496062992125984" footer="0.31496062992125984"/>
  <pageSetup paperSize="9" scale="3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PRAÇA</vt:lpstr>
      <vt:lpstr>PRAÇA!Area_de_impressao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Ribeiro Keunecke</dc:creator>
  <cp:lastModifiedBy>user</cp:lastModifiedBy>
  <cp:lastPrinted>2022-04-05T17:06:37Z</cp:lastPrinted>
  <dcterms:created xsi:type="dcterms:W3CDTF">2021-05-04T22:27:17Z</dcterms:created>
  <dcterms:modified xsi:type="dcterms:W3CDTF">2022-04-20T13:20:17Z</dcterms:modified>
</cp:coreProperties>
</file>